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autoCompressPictures="0"/>
  <xr:revisionPtr revIDLastSave="17" documentId="8_{BA57B12D-3106-475C-A677-F56A6B82CE0A}" xr6:coauthVersionLast="47" xr6:coauthVersionMax="47" xr10:uidLastSave="{185DD9C3-C627-48C3-AF61-94BB3A938269}"/>
  <bookViews>
    <workbookView xWindow="-120" yWindow="-120" windowWidth="29040" windowHeight="15720" tabRatio="925" activeTab="1" xr2:uid="{00000000-000D-0000-FFFF-FFFF00000000}"/>
  </bookViews>
  <sheets>
    <sheet name="Rekapitulacija" sheetId="43" r:id="rId1"/>
    <sheet name="Podaci" sheetId="30" r:id="rId2"/>
    <sheet name="Imenovani rizici" sheetId="31" r:id="rId3"/>
    <sheet name="Odgovornost" sheetId="36" r:id="rId4"/>
    <sheet name="Nezgoda " sheetId="42" r:id="rId5"/>
    <sheet name="Štete" sheetId="37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2" l="1"/>
  <c r="I26" i="43" s="1"/>
  <c r="G9" i="36"/>
  <c r="I25" i="43" s="1"/>
  <c r="E26" i="31"/>
  <c r="I24" i="43" s="1"/>
  <c r="I27" i="43" s="1"/>
  <c r="I29" i="43" s="1"/>
  <c r="I15" i="37"/>
  <c r="H15" i="37"/>
  <c r="G15" i="37"/>
  <c r="F15" i="37"/>
  <c r="E15" i="37"/>
  <c r="D15" i="37"/>
  <c r="J15" i="37" s="1"/>
  <c r="J14" i="37"/>
  <c r="J12" i="37"/>
  <c r="J11" i="37"/>
  <c r="J10" i="37"/>
  <c r="D17" i="31"/>
  <c r="D12" i="31"/>
  <c r="D6" i="31"/>
  <c r="C72" i="30"/>
  <c r="C71" i="30"/>
  <c r="C69" i="30"/>
  <c r="C68" i="30"/>
  <c r="C66" i="30"/>
  <c r="B59" i="30"/>
  <c r="C58" i="30"/>
  <c r="C57" i="30"/>
  <c r="C56" i="30"/>
  <c r="C55" i="30"/>
  <c r="C54" i="30"/>
  <c r="C53" i="30"/>
  <c r="B51" i="30"/>
  <c r="C50" i="30"/>
  <c r="C47" i="30"/>
  <c r="C46" i="30"/>
  <c r="C73" i="30" l="1"/>
</calcChain>
</file>

<file path=xl/sharedStrings.xml><?xml version="1.0" encoding="utf-8"?>
<sst xmlns="http://schemas.openxmlformats.org/spreadsheetml/2006/main" count="277" uniqueCount="223">
  <si>
    <t>UKUPNO:</t>
  </si>
  <si>
    <t>1.</t>
  </si>
  <si>
    <t>3.</t>
  </si>
  <si>
    <t>2.</t>
  </si>
  <si>
    <t>ZAHTJEV ZA PONUDOM - OPĆI INFO</t>
  </si>
  <si>
    <t>OIB:</t>
  </si>
  <si>
    <t>Stakla</t>
  </si>
  <si>
    <t>Površina u m2:</t>
  </si>
  <si>
    <t>sva stakla prozora i vrata do 4 mm</t>
  </si>
  <si>
    <t xml:space="preserve">IZO staklo </t>
  </si>
  <si>
    <t>r.br.</t>
  </si>
  <si>
    <t>Mjesto osiguranja</t>
  </si>
  <si>
    <t xml:space="preserve">PROTUPOŽARNE MJERE (DA/NE) </t>
  </si>
  <si>
    <t>APARATI ZA GAŠENJE POŽARA</t>
  </si>
  <si>
    <t>DIMNI DETEKTOR</t>
  </si>
  <si>
    <t>ALARM SPOJEN NA VATROGASNU POSTROJBU</t>
  </si>
  <si>
    <t>UNUTARNJI HIDRANT</t>
  </si>
  <si>
    <t>VANJSKI HIDRANT</t>
  </si>
  <si>
    <t>ŠPRINKLERI</t>
  </si>
  <si>
    <t>ČUVARSKA SLUŽBA 24 sata</t>
  </si>
  <si>
    <t>VIDEO NAZDOR</t>
  </si>
  <si>
    <t xml:space="preserve">r.br. </t>
  </si>
  <si>
    <t>Predmet osiguranja: skupina, vrsta, rizik</t>
  </si>
  <si>
    <t>Odgovornost prema vlastitim djelatnicima</t>
  </si>
  <si>
    <t>NE</t>
  </si>
  <si>
    <t>Broj osiguranih osoba</t>
  </si>
  <si>
    <t xml:space="preserve">Smrt uslijed nesretnog slučaja                                                </t>
  </si>
  <si>
    <t xml:space="preserve">Trajni invaliditet </t>
  </si>
  <si>
    <t xml:space="preserve">Smrt uslijed bolesti                                                  </t>
  </si>
  <si>
    <t>Dnevna naknada</t>
  </si>
  <si>
    <t>Hospitalizacija</t>
  </si>
  <si>
    <t>Kozmetička operacija</t>
  </si>
  <si>
    <t>TROŠKOVNIK</t>
  </si>
  <si>
    <t>PONUDITELJ:</t>
  </si>
  <si>
    <t>OPĆI PODACI</t>
  </si>
  <si>
    <t>NARUČITELJ / UGOVARATELJ:</t>
  </si>
  <si>
    <t>ADRESA I MJESTO:</t>
  </si>
  <si>
    <t>GLAVNA DJELATNOST NKD:</t>
  </si>
  <si>
    <t>REKAPITULACIJA PONUDE</t>
  </si>
  <si>
    <t>red. Broj</t>
  </si>
  <si>
    <t>OPIS</t>
  </si>
  <si>
    <t>UKUPNO OSIGURANJE IMOVINE</t>
  </si>
  <si>
    <t>UKUPNO OSIGURANJE OD OPĆE ODGOVORNOSTI</t>
  </si>
  <si>
    <t>OSIGURANJE DJELATNIKA OD NEZGODE</t>
  </si>
  <si>
    <t>CIJENA PONUDE BEZ PDV-a</t>
  </si>
  <si>
    <t>PDV</t>
  </si>
  <si>
    <t>SVEUKUPNO</t>
  </si>
  <si>
    <t>PROTUPROVALNI ALARM spojen na intervencijski centar</t>
  </si>
  <si>
    <t>Zagreb</t>
  </si>
  <si>
    <t>Građevinski objekti (bez troškova zemljišta i priključaka):</t>
  </si>
  <si>
    <t>Oprema (osim niže navedenih stavaka)</t>
  </si>
  <si>
    <t>Uredska oprema i namještaj</t>
  </si>
  <si>
    <t>Računala i ostala elektronska oprema:</t>
  </si>
  <si>
    <t>Adresa/Mjesto osiguranja</t>
  </si>
  <si>
    <t>Način plaćanja premije: jednokratno/obročno (upisati)</t>
  </si>
  <si>
    <t>obročno</t>
  </si>
  <si>
    <t>Predmet osiguranja</t>
  </si>
  <si>
    <t>Rizik osiguranja</t>
  </si>
  <si>
    <t>Požar,  udar groma, eksplozija, pad i udar letjelice, oluja, tuča, manifestacije i demostracije, udar motornog vozila</t>
  </si>
  <si>
    <t>Sva stakla - uključujući sve vrste stakla (vitražno i oslikano;  pomična i nepomična), svjetleće natpise i reklame + montirane i izvan objekta, mramorne ploče i od umjetnog kamena na podovina, stolovima i pultovima; sanitarija i keramika; stakloplastična sjenila terase, tende i displeje, LED ekrane i sl.</t>
  </si>
  <si>
    <t>Lom stakla 1R</t>
  </si>
  <si>
    <t>DA</t>
  </si>
  <si>
    <t>NAPOMENE UZ UPIT:</t>
  </si>
  <si>
    <t>*Teritorijalno pokriće: Republika Hrvatska i Europa</t>
  </si>
  <si>
    <t>ZAHTJEV ZA PONUDOM - NEZGODA</t>
  </si>
  <si>
    <t>UKUPNO</t>
  </si>
  <si>
    <t>Broj trezora/blagajni/sefova</t>
  </si>
  <si>
    <t>u zaključanoj željeznoj blagajni</t>
  </si>
  <si>
    <t xml:space="preserve">Agregatni limit/godišnji </t>
  </si>
  <si>
    <t xml:space="preserve">Franšiza </t>
  </si>
  <si>
    <t xml:space="preserve">Premija </t>
  </si>
  <si>
    <t xml:space="preserve">Iznos osiguranja po osiguranoj osobi </t>
  </si>
  <si>
    <t>Teško bolesna stanja</t>
  </si>
  <si>
    <t>NAPOMENA</t>
  </si>
  <si>
    <t>pokriće za vrijeme 24h dnevno ( za vrijeme i izvan djelatnosti)</t>
  </si>
  <si>
    <t>UKUPNA CIJENA (bez PDV-a)</t>
  </si>
  <si>
    <t>GODINA</t>
  </si>
  <si>
    <t>VRSTA_01</t>
  </si>
  <si>
    <t>VRSTA_03</t>
  </si>
  <si>
    <t>VRSTA_08</t>
  </si>
  <si>
    <t>VRSTA_09</t>
  </si>
  <si>
    <t>VRSTA_10</t>
  </si>
  <si>
    <t>VRSTA_13</t>
  </si>
  <si>
    <t>VRSTA_18</t>
  </si>
  <si>
    <t>TOTAL</t>
  </si>
  <si>
    <t>Ukupno</t>
  </si>
  <si>
    <t>U pokriće su uključeni nesretni slučajevi pri rekreativnom bavljenju svim sportovima</t>
  </si>
  <si>
    <t xml:space="preserve">PROTUPROVALNE MJERE (DA/NE) </t>
  </si>
  <si>
    <t>OSTALO (navesti)</t>
  </si>
  <si>
    <t>PROTUPROVALNI ALARM (nije spojen na intervencijski centar)</t>
  </si>
  <si>
    <t xml:space="preserve">Naziv društva: </t>
  </si>
  <si>
    <t>Adresa i kućni broj:</t>
  </si>
  <si>
    <t>Baštijanova 1D</t>
  </si>
  <si>
    <t>Mjesto:</t>
  </si>
  <si>
    <t>NKD:</t>
  </si>
  <si>
    <t>88.99 Ostale djelatnosti socijalne skrbi bez smještaja</t>
  </si>
  <si>
    <r>
      <t>Zgrade i ostali objekti, navesti godinu izgradnje i m</t>
    </r>
    <r>
      <rPr>
        <sz val="10"/>
        <rFont val="Calibri"/>
        <family val="2"/>
      </rPr>
      <t>²</t>
    </r>
  </si>
  <si>
    <r>
      <t>m</t>
    </r>
    <r>
      <rPr>
        <sz val="11"/>
        <color theme="1"/>
        <rFont val="Calibri"/>
        <family val="2"/>
        <charset val="238"/>
      </rPr>
      <t>²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x 1.500,00 €</t>
    </r>
  </si>
  <si>
    <t>Adresa</t>
  </si>
  <si>
    <t>godina izgradnje</t>
  </si>
  <si>
    <t>kvadratura</t>
  </si>
  <si>
    <t>vrijednost</t>
  </si>
  <si>
    <t>Baštijanova 1D, Zagreb</t>
  </si>
  <si>
    <t>Avenija Dubrovnik 15, Zagreb, Paviljon 34</t>
  </si>
  <si>
    <t>Badalićeva 23a, Zagreb</t>
  </si>
  <si>
    <t>ograde na sve tri adrese</t>
  </si>
  <si>
    <t>Oprema:</t>
  </si>
  <si>
    <t>Novonabavna vrijednost (2025) - Ukupno</t>
  </si>
  <si>
    <t>Novonabavna vrijednost (2025) - Badalićeva</t>
  </si>
  <si>
    <t>Novonabavna vrijednost (2025) - Baštijanova</t>
  </si>
  <si>
    <t>Infrastruktura, i bazenksa tehnika</t>
  </si>
  <si>
    <t>oprema dječjeg igrališta, Avenija Dubrovnik 15</t>
  </si>
  <si>
    <t>Sportska i glazbena oprema</t>
  </si>
  <si>
    <t>Novonabavna vrijednost - Ukupno</t>
  </si>
  <si>
    <t>Stacionarna računala</t>
  </si>
  <si>
    <t>Prijenosna računala</t>
  </si>
  <si>
    <t>Serveri</t>
  </si>
  <si>
    <t>Telekomunikacijska oprema</t>
  </si>
  <si>
    <t>Audio i video oprema</t>
  </si>
  <si>
    <t>Ostala uredska elektronska oprema</t>
  </si>
  <si>
    <t>Vrijednost stakla</t>
  </si>
  <si>
    <t>sva stakla prozora i vrata preko 4 mm</t>
  </si>
  <si>
    <t>sekurit staklo-vrata bez okvira sa mehanizmom</t>
  </si>
  <si>
    <t xml:space="preserve">žičano staklo </t>
  </si>
  <si>
    <t>ako je ukupna površina stakla &gt;200m navesti ukupnu površinu bez specifikacije</t>
  </si>
  <si>
    <t xml:space="preserve">sanitarije </t>
  </si>
  <si>
    <t>svjetleće reklame i natpisi, panoi,  totemi</t>
  </si>
  <si>
    <t>Avenija Dubrovnik 34</t>
  </si>
  <si>
    <t>Badalićeva 23a</t>
  </si>
  <si>
    <t>1. Podružnica za ranu razvojnu podršku je Zagrebački Velesajam, Paviljon 34, Av. Dubrovnik 15, Zagreb. Godina izgradnje 1957.</t>
  </si>
  <si>
    <t xml:space="preserve">a. NETO površina prostorija – prizemlje 175,48 m2; I. kat – 174,78 m2; ukupno prizemlje i I. kat – 350,26 m2. </t>
  </si>
  <si>
    <r>
      <t>2. Podružnica za usluge odraslim osobama je Badalićeva 23 A, Trešnjevka, Zagreb, izgradnja</t>
    </r>
    <r>
      <rPr>
        <sz val="11"/>
        <color rgb="FF000046"/>
        <rFont val="Calibri"/>
        <family val="2"/>
      </rPr>
      <t>; Građevina je građena u nekoliko etapa, najstariji dio 40-ih godina kao urbana vila, a kasnije je dograđivana i proširivana s novom namjenom (automehaničarska radionica) u razdoblju od 1960.-1970. g</t>
    </r>
  </si>
  <si>
    <t xml:space="preserve">a. NETO površina prostorija – prizemlje 234,57 m2; I. kat – 232,59 m2; potkrovlje – 167,32 m2; ukupno prizemlje, I. kat i potkrovlje – 634,48 m2. </t>
  </si>
  <si>
    <t>Godina proizvodnje/adresa gdje se nalazi</t>
  </si>
  <si>
    <t>Novonabavna vrijednost u €</t>
  </si>
  <si>
    <t>Bazenska tehnika</t>
  </si>
  <si>
    <t>BAZENI.HR D.O.O.</t>
  </si>
  <si>
    <t>Dozirna automatika za bazen</t>
  </si>
  <si>
    <t>2024. g. proizvedeno, adresa ul. Matka Baštijana 1/d, Zagreb</t>
  </si>
  <si>
    <t>Sustav za grijanje i hlađenje</t>
  </si>
  <si>
    <t>2025. g. ugrađeno, adresa ul. Matka Baštijana 1/d, Zagreb</t>
  </si>
  <si>
    <t>Lom stroja za infrastrukturu (lift) 200.000,00 € (Baštijanova i Badalićeva)</t>
  </si>
  <si>
    <t>ZAHTJEV ZA PONUDOM-IMENOVANI RIZICI</t>
  </si>
  <si>
    <t>Svota osiguranja (EUR)</t>
  </si>
  <si>
    <t>Premija osiguranja (EUR)</t>
  </si>
  <si>
    <t>Građevinski objekti masivne građe, prema popisu u info podacima, uključene i ograde</t>
  </si>
  <si>
    <t>Izljev vode iz vodovodnih i kanalizacijskihg cijevi i ostalih cijevnih sustava na 1R, za svaki objekt 20.000,00 € (uključen i gubitak vode prema napomeni)</t>
  </si>
  <si>
    <t>Poplava , bujica, visoka voda, podzemna voda (uključujući štete nastale prodorom vode kroz sve vrste otvora unutar građevinskog objekta) na 1R, za svaki objekt 10.000,00 €</t>
  </si>
  <si>
    <t>Osiguranje viših troškova popravaka na građevinskom objektu prilikom ostvarenja ili pokušaja ostvarenja provalne krađe i razbojstva 1R, za svaki objekt 5.000,00 €</t>
  </si>
  <si>
    <t>Baštijanova i Badalićeva</t>
  </si>
  <si>
    <t>Potres, bez franšize</t>
  </si>
  <si>
    <t xml:space="preserve">Sva oprema prema poslovnim knjigama bez motornih vozila i računala. </t>
  </si>
  <si>
    <t>Izljev vode iz vodovodnih i kanalizacijskihg cijevi i ostalih cijevnih sustava na 1R, 10.000,00 € po objektu</t>
  </si>
  <si>
    <t>Poplava , bujica, visoka voda, podzemna voda (uključujući štete nastale prodorom vode kroz sve vrste otvora unutar građevinskog objekta) na 1R, za svaki objekt 5.000,00 €</t>
  </si>
  <si>
    <t>Provalna krađa i razbojstvo uključivo vandalizam i veća oštećenja opreme 1R, 10.000,00 € po objektu</t>
  </si>
  <si>
    <t>Sva računalna i pripadajuća elektronička oprema</t>
  </si>
  <si>
    <t>Izljev vode iz vodovodnih i kanalizacijskihg cijevi i ostalih cijevnih sustava na 1R, 2.000,00 € po objektu</t>
  </si>
  <si>
    <t>Poplava , bujica, visoka voda, podzemna voda (uključujući štete nastale prodorom vode kroz sve vrste otvora unutar građevinskog objekta) na 1R, 5.000,00 € po objektu</t>
  </si>
  <si>
    <t>Provalna krađa i razbojstvo uključivo vandalizam i veća oštećenja opreme 1R, 2.000,00 € po objektu</t>
  </si>
  <si>
    <t>Gotov novac</t>
  </si>
  <si>
    <t>kod dostavljača, uključujuči i prometnu nezgodu</t>
  </si>
  <si>
    <t>NAPOMENA:</t>
  </si>
  <si>
    <t>*Osigurana je sva materijalna imovina koja može biti predmet osiguranja prema uvjetima i to na nabavnu vrijednost prema stanju osnovnih sredstava na dan  31.12.2024. (uz obračun premije osiguratelja ako nije bila prijavljena cjelokupna vrijednost)</t>
  </si>
  <si>
    <t>U sklopu požarnih opasnosti uključeno pokriće za eksploziju u mirnodobskim uvjetima; detonacije eksploziva koje nisu nastale terorističikm djelovanjem ili političkim motivima.</t>
  </si>
  <si>
    <t>*Uključeno pokriće vizualne prepoznatljivosti za računala bez zahtijeva dokaza vizualne prepoznatljivosti štete izazvane djelovanjem električne energije (atmosferski elektricitet = indirektni udar groma,
smetnje u javnoj i/ili vlastitoj opskrbi električnom energijom).</t>
  </si>
  <si>
    <t>Kod izljeva vode, u pokriću gubitak vode uslijed osiguranog slučaja do 700,00 € za svaki objekt = 2.100,00€</t>
  </si>
  <si>
    <t>Svota osiguranja po štetnom događaju (kn)</t>
  </si>
  <si>
    <t>Opća odgovornost iz djelatnosti prema trećim osobama</t>
  </si>
  <si>
    <t>bez</t>
  </si>
  <si>
    <t>Profesionalna odgovornost</t>
  </si>
  <si>
    <t>*Teritorijalno pokriće: Republika Hrvatska i EU</t>
  </si>
  <si>
    <t>Osiguranje se također odnosi na odgovornost za štetu nastalu zbog:</t>
  </si>
  <si>
    <t>povećanja  opasnosti  ili  proširenja  osiguranog  izvora  opasnosti  do  kojih  je  došlo  tijekom trajanja osiguranja</t>
  </si>
  <si>
    <t>pokrivene su štete prema trećim osobama iz radnji društva koje obavlja u vlastitoj režiji, a nisu dio djelatnosti društva (npr. košnja trave i sl.)</t>
  </si>
  <si>
    <t xml:space="preserve">štete proizašle uslijed uništenja, oštećenja, krađe, razbojništva, vandalizma ili nestanka stvari trećih osoba </t>
  </si>
  <si>
    <t>štete proizašle uslijed uništenja, oštećenja, krađe, razbojništva, vandalizma ili nestanka stvari djelatnika. Novac, satovi, vrijednosni papiri, bilo koje vrste dragocjenosti, te bilo koje vrste dokumentacija i/ili isprave djelatnika nalaze se u osigurateljnom pokriću samo ako su te stvari predane osiguraniku na čuvanje i ako se drže u zaključanoj blagajni ili zaključanom sefu.</t>
  </si>
  <si>
    <r>
      <t xml:space="preserve">štete  koje  nisu  nastale  ni  povredom  osobe  ni  oštećenjem  odnosno  uništenjem  stvari  tzv. “čisto imovinska šteta” </t>
    </r>
    <r>
      <rPr>
        <sz val="10"/>
        <color rgb="FF00B0F0"/>
        <rFont val="Verdana"/>
        <family val="2"/>
        <charset val="238"/>
      </rPr>
      <t>do podlimita 6.700,00 € po štetnom događaju.</t>
    </r>
  </si>
  <si>
    <t xml:space="preserve">Premija osiguranja po osobi </t>
  </si>
  <si>
    <t xml:space="preserve">Ukupna godišnja premija </t>
  </si>
  <si>
    <t>KOMBINIRANO KOLEKTIVNO OSIGURANJE DJELATNIKA OD POSLJEDICA NESRETNOG SLUČAJA</t>
  </si>
  <si>
    <t>MALI DOM - Zagreb, dnevni centar za rehabilitaciju djece i mladih</t>
  </si>
  <si>
    <t>OIB: 71812732448</t>
  </si>
  <si>
    <t>za razdoblje od 01.01.2021.-10.04.2026.</t>
  </si>
  <si>
    <t>Likvidirane štete</t>
  </si>
  <si>
    <t>Total</t>
  </si>
  <si>
    <t>Baštijanova 1d, Zagreb</t>
  </si>
  <si>
    <t>Lom stroja za infrastrukturne instalacije i strojno mehanička oprema objekta (uključeni troškovi pronalaženja mjesta oštećenja, vraćanja u prvobitno stanje, te zemljani i asfaltni radovi), otkup amortizacije i franšize, na ugovorenu vrijednost, za svaki objekt 100.000,00 €</t>
  </si>
  <si>
    <t>Odgovornost</t>
  </si>
  <si>
    <t>Broj djelatnika na današnji dan</t>
  </si>
  <si>
    <t>Da li djelatnici putuju službeno izvan RH, ako da u koje zemlje (za zemlje EU dovoljno navesti samo EU)</t>
  </si>
  <si>
    <t>DA (EU, Armenija, SAD)</t>
  </si>
  <si>
    <t xml:space="preserve">Ukupan prihod sa stanjem na dan 31.12.2025 </t>
  </si>
  <si>
    <t>Ukupne neto plaće sa stanjem na dan 31.12.2025. :</t>
  </si>
  <si>
    <t>Nezgoda</t>
  </si>
  <si>
    <t>DJELATNICI</t>
  </si>
  <si>
    <t>skupine kalendarske dobi osiguranika</t>
  </si>
  <si>
    <t xml:space="preserve"> Broj osiguranika - MUŠKARCI</t>
  </si>
  <si>
    <t>Broj osiguranika - ŽENE</t>
  </si>
  <si>
    <t>20-29</t>
  </si>
  <si>
    <t>30-39</t>
  </si>
  <si>
    <t>40-49</t>
  </si>
  <si>
    <t>50-59</t>
  </si>
  <si>
    <t>60-69</t>
  </si>
  <si>
    <t>Specifikacija zdravstvenih radnika</t>
  </si>
  <si>
    <t>Ukupan broj</t>
  </si>
  <si>
    <t>Medicinska sestra/tehničar</t>
  </si>
  <si>
    <t>Fizioterapeut</t>
  </si>
  <si>
    <t>Edukacijski rehabilitator</t>
  </si>
  <si>
    <t>Logoped</t>
  </si>
  <si>
    <t>Odgojitelj</t>
  </si>
  <si>
    <t>Socijalni radnik</t>
  </si>
  <si>
    <t>Psiholog</t>
  </si>
  <si>
    <t>Kineziterapeut</t>
  </si>
  <si>
    <t>Glazbeni terapeut</t>
  </si>
  <si>
    <t>Likovni terapeut</t>
  </si>
  <si>
    <t>Radni terapeut</t>
  </si>
  <si>
    <t>Radni instruktor</t>
  </si>
  <si>
    <t>Terapeut senzorne edukacije</t>
  </si>
  <si>
    <t>Njegovateljica</t>
  </si>
  <si>
    <t>Asistent u svakodnevnim aktivnostima</t>
  </si>
  <si>
    <t>Sveukupno:</t>
  </si>
  <si>
    <t>Centar za pružanje usluga u zajednici Mali dom, Zagreb</t>
  </si>
  <si>
    <t>Maksimalni iznos novca po jednom trezoru/blagajni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</si>
</sst>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_-&quot;£&quot;* #,##0.00_-;\-&quot;£&quot;* #,##0.00_-;_-&quot;£&quot;* &quot;-&quot;??_-;_-@_-"/>
    <numFmt numFmtId="166" formatCode="_-* #,##0.00\ _k_n_-;\-* #,##0.00\ _k_n_-;_-* &quot;-&quot;??\ _k_n_-;_-@_-"/>
    <numFmt numFmtId="167" formatCode="_(* #,##0.00_);_(* \(#,##0.00\);_(* &quot;-&quot;??_);_(@_)"/>
    <numFmt numFmtId="168" formatCode="_-* #,##0.00\ &quot;HRK&quot;_-;\-* #,##0.00\ &quot;HRK&quot;_-;_-* &quot;-&quot;??\ &quot;HRK&quot;_-;_-@_-"/>
    <numFmt numFmtId="169" formatCode="_-* #,##0.00\ [$kn-41A]_-;\-* #,##0.00\ [$kn-41A]_-;_-* &quot;-&quot;??\ [$kn-41A]_-;_-@_-"/>
    <numFmt numFmtId="170" formatCode="_-* #,##0.00&quot; kn&quot;_-;\-* #,##0.00&quot; kn&quot;_-;_-* \-??&quot; kn&quot;_-;_-@_-"/>
    <numFmt numFmtId="171" formatCode="_(\€* #,##0.00_);_(\€* \(#,##0.00\);_(\€* \-??_);_(@_)"/>
    <numFmt numFmtId="172" formatCode="_(&quot;€&quot;* #,##0.00_);_(&quot;€&quot;* \(#,##0.00\);_(&quot;€&quot;* &quot;-&quot;??_);_(@_)"/>
    <numFmt numFmtId="173" formatCode="#,##0_ ;\-#,##0\ "/>
    <numFmt numFmtId="174" formatCode="_-* #,##0.00\ _k_n_-;\-* #,##0.00\ _k_n_-;_-* \-??\ _k_n_-;_-@_-"/>
    <numFmt numFmtId="175" formatCode="#,##0.00\ &quot;kn&quot;"/>
    <numFmt numFmtId="176" formatCode="_-* #,##0.00\ [$€-1]_-;\-* #,##0.00\ [$€-1]_-;_-* &quot;-&quot;??\ [$€-1]_-;_-@_-"/>
    <numFmt numFmtId="177" formatCode="#,##0.00\ [$€-1];\-#,##0.00\ [$€-1]"/>
    <numFmt numFmtId="178" formatCode="_-* #,##0.00\ [$€-41A]_-;\-* #,##0.00\ [$€-41A]_-;_-* &quot;-&quot;??\ [$€-41A]_-;_-@_-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charset val="238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  <charset val="134"/>
    </font>
    <font>
      <sz val="10"/>
      <color indexed="8"/>
      <name val="MS Sans Serif"/>
      <family val="2"/>
      <charset val="134"/>
    </font>
    <font>
      <sz val="12"/>
      <color indexed="8"/>
      <name val="Calibri"/>
      <family val="2"/>
      <charset val="134"/>
    </font>
    <font>
      <sz val="10"/>
      <name val="Arial"/>
      <family val="2"/>
      <charset val="134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34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MS Sans Serif"/>
      <charset val="238"/>
    </font>
    <font>
      <sz val="10"/>
      <color rgb="FF000000"/>
      <name val="MS Sans Serif"/>
      <family val="2"/>
      <charset val="134"/>
    </font>
    <font>
      <sz val="11"/>
      <color theme="1"/>
      <name val="Cambria"/>
      <family val="1"/>
      <charset val="238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indexed="63"/>
      <name val="Calibri"/>
      <family val="2"/>
    </font>
    <font>
      <b/>
      <sz val="20"/>
      <color indexed="9"/>
      <name val="Calibri"/>
      <family val="2"/>
      <scheme val="minor"/>
    </font>
    <font>
      <sz val="9.9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</font>
    <font>
      <b/>
      <sz val="11"/>
      <color rgb="FF000046"/>
      <name val="Calibri"/>
      <family val="2"/>
    </font>
    <font>
      <sz val="11"/>
      <color rgb="FF000046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000046"/>
      <name val="Calibri"/>
      <family val="2"/>
      <charset val="238"/>
    </font>
    <font>
      <b/>
      <sz val="10"/>
      <color indexed="8"/>
      <name val="Calibri"/>
      <family val="2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00B0F0"/>
      <name val="Verdana"/>
      <family val="2"/>
      <charset val="238"/>
    </font>
    <font>
      <b/>
      <i/>
      <sz val="10"/>
      <color theme="1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9"/>
      <name val="Calibri"/>
      <family val="2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rgb="FFFFFFD7"/>
      </patternFill>
    </fill>
    <fill>
      <patternFill patternType="solid">
        <fgColor theme="9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5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485">
    <xf numFmtId="0" fontId="0" fillId="0" borderId="0"/>
    <xf numFmtId="0" fontId="17" fillId="0" borderId="0"/>
    <xf numFmtId="0" fontId="16" fillId="0" borderId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21" fillId="0" borderId="0"/>
    <xf numFmtId="0" fontId="22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3" borderId="1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10" fillId="0" borderId="0"/>
    <xf numFmtId="167" fontId="1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28" fillId="0" borderId="0"/>
    <xf numFmtId="164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/>
    <xf numFmtId="170" fontId="21" fillId="0" borderId="0" applyFill="0" applyBorder="0" applyAlignment="0" applyProtection="0"/>
    <xf numFmtId="9" fontId="21" fillId="0" borderId="0" applyFill="0" applyBorder="0" applyAlignment="0" applyProtection="0"/>
    <xf numFmtId="170" fontId="21" fillId="0" borderId="0" applyFill="0" applyBorder="0" applyAlignment="0" applyProtection="0"/>
    <xf numFmtId="170" fontId="21" fillId="0" borderId="0" applyFill="0" applyBorder="0" applyAlignment="0" applyProtection="0"/>
    <xf numFmtId="170" fontId="21" fillId="0" borderId="0" applyFill="0" applyBorder="0" applyAlignment="0" applyProtection="0"/>
    <xf numFmtId="171" fontId="21" fillId="0" borderId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21" fillId="0" borderId="0"/>
    <xf numFmtId="0" fontId="30" fillId="0" borderId="0"/>
    <xf numFmtId="0" fontId="18" fillId="0" borderId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0" fontId="31" fillId="5" borderId="4" applyProtection="0"/>
    <xf numFmtId="0" fontId="21" fillId="5" borderId="4" applyNumberFormat="0" applyAlignment="0" applyProtection="0"/>
    <xf numFmtId="0" fontId="32" fillId="0" borderId="0"/>
    <xf numFmtId="0" fontId="33" fillId="0" borderId="0"/>
    <xf numFmtId="0" fontId="31" fillId="5" borderId="4" applyProtection="0"/>
    <xf numFmtId="0" fontId="21" fillId="5" borderId="4" applyNumberFormat="0" applyAlignment="0" applyProtection="0"/>
    <xf numFmtId="164" fontId="1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28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164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21" fillId="0" borderId="0"/>
    <xf numFmtId="9" fontId="21" fillId="0" borderId="0" applyFill="0" applyBorder="0" applyAlignment="0" applyProtection="0"/>
    <xf numFmtId="170" fontId="21" fillId="0" borderId="0" applyFill="0" applyBorder="0" applyAlignment="0" applyProtection="0"/>
    <xf numFmtId="0" fontId="21" fillId="5" borderId="5" applyNumberFormat="0" applyAlignment="0" applyProtection="0"/>
    <xf numFmtId="165" fontId="1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" fillId="0" borderId="0"/>
    <xf numFmtId="0" fontId="42" fillId="0" borderId="0"/>
    <xf numFmtId="0" fontId="6" fillId="0" borderId="0"/>
    <xf numFmtId="0" fontId="23" fillId="0" borderId="0"/>
    <xf numFmtId="174" fontId="23" fillId="0" borderId="0" applyBorder="0" applyProtection="0"/>
    <xf numFmtId="170" fontId="23" fillId="0" borderId="0" applyBorder="0" applyProtection="0"/>
    <xf numFmtId="170" fontId="23" fillId="0" borderId="0" applyBorder="0" applyProtection="0"/>
    <xf numFmtId="170" fontId="21" fillId="0" borderId="0" applyBorder="0" applyProtection="0"/>
    <xf numFmtId="170" fontId="23" fillId="0" borderId="0" applyBorder="0" applyProtection="0"/>
    <xf numFmtId="171" fontId="23" fillId="0" borderId="0" applyBorder="0" applyProtection="0"/>
    <xf numFmtId="170" fontId="23" fillId="0" borderId="0" applyBorder="0" applyProtection="0"/>
    <xf numFmtId="0" fontId="23" fillId="0" borderId="0"/>
    <xf numFmtId="0" fontId="43" fillId="0" borderId="0"/>
    <xf numFmtId="0" fontId="23" fillId="0" borderId="0"/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6" fillId="0" borderId="0">
      <alignment vertical="center"/>
    </xf>
    <xf numFmtId="0" fontId="43" fillId="0" borderId="0"/>
    <xf numFmtId="0" fontId="44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9" fillId="0" borderId="0">
      <alignment vertical="center"/>
    </xf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9" fontId="23" fillId="0" borderId="0" applyBorder="0" applyProtection="0"/>
    <xf numFmtId="9" fontId="23" fillId="0" borderId="0" applyBorder="0" applyProtection="0"/>
    <xf numFmtId="9" fontId="21" fillId="0" borderId="0" applyBorder="0" applyProtection="0"/>
    <xf numFmtId="9" fontId="23" fillId="0" borderId="0" applyBorder="0" applyProtection="0"/>
    <xf numFmtId="9" fontId="23" fillId="0" borderId="0" applyBorder="0" applyProtection="0"/>
    <xf numFmtId="0" fontId="23" fillId="7" borderId="1" applyProtection="0"/>
    <xf numFmtId="170" fontId="23" fillId="0" borderId="0" applyBorder="0" applyProtection="0"/>
    <xf numFmtId="0" fontId="53" fillId="8" borderId="0" applyNumberFormat="0" applyBorder="0" applyAlignment="0" applyProtection="0"/>
    <xf numFmtId="0" fontId="5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1" fillId="5" borderId="28" applyProtection="0"/>
    <xf numFmtId="0" fontId="21" fillId="5" borderId="28" applyNumberFormat="0" applyAlignment="0" applyProtection="0"/>
    <xf numFmtId="0" fontId="31" fillId="5" borderId="28" applyProtection="0"/>
    <xf numFmtId="0" fontId="21" fillId="5" borderId="28" applyNumberFormat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21" fillId="5" borderId="28" applyNumberFormat="0" applyAlignment="0" applyProtection="0"/>
    <xf numFmtId="165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21" fillId="5" borderId="28" applyNumberFormat="0" applyAlignment="0" applyProtection="0"/>
    <xf numFmtId="165" fontId="17" fillId="0" borderId="0" applyFont="0" applyFill="0" applyBorder="0" applyAlignment="0" applyProtection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1" fillId="5" borderId="28" applyProtection="0"/>
    <xf numFmtId="0" fontId="31" fillId="5" borderId="28" applyProtection="0"/>
    <xf numFmtId="0" fontId="21" fillId="5" borderId="28" applyNumberFormat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21" fillId="5" borderId="28" applyNumberFormat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1" fillId="5" borderId="28" applyNumberFormat="0" applyAlignment="0" applyProtection="0"/>
    <xf numFmtId="165" fontId="17" fillId="0" borderId="0" applyFont="0" applyFill="0" applyBorder="0" applyAlignment="0" applyProtection="0"/>
    <xf numFmtId="0" fontId="28" fillId="0" borderId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5" borderId="28" applyNumberFormat="0" applyAlignment="0" applyProtection="0"/>
    <xf numFmtId="0" fontId="21" fillId="0" borderId="0"/>
    <xf numFmtId="166" fontId="6" fillId="0" borderId="0" applyFont="0" applyFill="0" applyBorder="0" applyAlignment="0" applyProtection="0"/>
    <xf numFmtId="0" fontId="5" fillId="0" borderId="0"/>
    <xf numFmtId="0" fontId="3" fillId="0" borderId="0"/>
    <xf numFmtId="9" fontId="15" fillId="0" borderId="0"/>
    <xf numFmtId="0" fontId="3" fillId="0" borderId="0"/>
    <xf numFmtId="164" fontId="3" fillId="0" borderId="0"/>
    <xf numFmtId="0" fontId="3" fillId="0" borderId="0"/>
    <xf numFmtId="164" fontId="18" fillId="0" borderId="0"/>
    <xf numFmtId="9" fontId="3" fillId="0" borderId="0"/>
    <xf numFmtId="0" fontId="23" fillId="3" borderId="1"/>
    <xf numFmtId="44" fontId="3" fillId="0" borderId="0"/>
    <xf numFmtId="9" fontId="17" fillId="0" borderId="0"/>
    <xf numFmtId="164" fontId="17" fillId="0" borderId="0"/>
    <xf numFmtId="164" fontId="32" fillId="0" borderId="0"/>
    <xf numFmtId="164" fontId="34" fillId="0" borderId="0">
      <alignment vertical="center"/>
    </xf>
    <xf numFmtId="9" fontId="34" fillId="0" borderId="0">
      <alignment vertical="center"/>
    </xf>
    <xf numFmtId="9" fontId="21" fillId="0" borderId="0"/>
    <xf numFmtId="170" fontId="21" fillId="0" borderId="0"/>
    <xf numFmtId="0" fontId="21" fillId="5" borderId="28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9" fontId="3" fillId="0" borderId="0"/>
    <xf numFmtId="164" fontId="3" fillId="0" borderId="0"/>
    <xf numFmtId="0" fontId="3" fillId="0" borderId="0"/>
    <xf numFmtId="0" fontId="3" fillId="0" borderId="0"/>
    <xf numFmtId="43" fontId="17" fillId="0" borderId="0"/>
    <xf numFmtId="4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0" fontId="21" fillId="0" borderId="0"/>
    <xf numFmtId="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9" fontId="3" fillId="0" borderId="0"/>
    <xf numFmtId="164" fontId="3" fillId="0" borderId="0"/>
    <xf numFmtId="0" fontId="3" fillId="0" borderId="0"/>
    <xf numFmtId="0" fontId="3" fillId="0" borderId="0"/>
    <xf numFmtId="43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0" fontId="28" fillId="0" borderId="0"/>
    <xf numFmtId="164" fontId="18" fillId="0" borderId="0"/>
    <xf numFmtId="9" fontId="3" fillId="0" borderId="0"/>
    <xf numFmtId="0" fontId="21" fillId="0" borderId="0"/>
    <xf numFmtId="170" fontId="21" fillId="0" borderId="0"/>
    <xf numFmtId="9" fontId="21" fillId="0" borderId="0"/>
    <xf numFmtId="170" fontId="21" fillId="0" borderId="0"/>
    <xf numFmtId="170" fontId="21" fillId="0" borderId="0"/>
    <xf numFmtId="170" fontId="21" fillId="0" borderId="0"/>
    <xf numFmtId="171" fontId="21" fillId="0" borderId="0"/>
    <xf numFmtId="0" fontId="18" fillId="0" borderId="0"/>
    <xf numFmtId="0" fontId="29" fillId="0" borderId="0"/>
    <xf numFmtId="0" fontId="18" fillId="0" borderId="0"/>
    <xf numFmtId="0" fontId="21" fillId="0" borderId="0"/>
    <xf numFmtId="0" fontId="30" fillId="0" borderId="0"/>
    <xf numFmtId="0" fontId="18" fillId="0" borderId="0"/>
    <xf numFmtId="9" fontId="21" fillId="0" borderId="0"/>
    <xf numFmtId="9" fontId="21" fillId="0" borderId="0"/>
    <xf numFmtId="0" fontId="31" fillId="5" borderId="28"/>
    <xf numFmtId="0" fontId="32" fillId="0" borderId="0"/>
    <xf numFmtId="0" fontId="31" fillId="5" borderId="28"/>
    <xf numFmtId="0" fontId="21" fillId="5" borderId="28"/>
    <xf numFmtId="164" fontId="17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9" fontId="3" fillId="0" borderId="0"/>
    <xf numFmtId="164" fontId="3" fillId="0" borderId="0"/>
    <xf numFmtId="0" fontId="3" fillId="0" borderId="0"/>
    <xf numFmtId="0" fontId="3" fillId="0" borderId="0"/>
    <xf numFmtId="43" fontId="17" fillId="0" borderId="0"/>
    <xf numFmtId="43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164" fontId="18" fillId="0" borderId="0"/>
    <xf numFmtId="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9" fontId="3" fillId="0" borderId="0"/>
    <xf numFmtId="164" fontId="3" fillId="0" borderId="0"/>
    <xf numFmtId="0" fontId="3" fillId="0" borderId="0"/>
    <xf numFmtId="0" fontId="3" fillId="0" borderId="0"/>
    <xf numFmtId="166" fontId="17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/>
    <xf numFmtId="164" fontId="32" fillId="0" borderId="0"/>
    <xf numFmtId="0" fontId="34" fillId="0" borderId="0">
      <alignment vertical="center"/>
    </xf>
    <xf numFmtId="164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4" fillId="0" borderId="0">
      <alignment vertical="center"/>
    </xf>
    <xf numFmtId="0" fontId="21" fillId="0" borderId="0"/>
    <xf numFmtId="170" fontId="21" fillId="0" borderId="0"/>
    <xf numFmtId="0" fontId="21" fillId="5" borderId="28"/>
    <xf numFmtId="164" fontId="18" fillId="0" borderId="0"/>
    <xf numFmtId="44" fontId="3" fillId="0" borderId="0"/>
    <xf numFmtId="0" fontId="34" fillId="0" borderId="0">
      <alignment vertical="center"/>
    </xf>
    <xf numFmtId="164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170" fontId="21" fillId="0" borderId="0"/>
    <xf numFmtId="0" fontId="21" fillId="5" borderId="28"/>
    <xf numFmtId="44" fontId="3" fillId="0" borderId="0"/>
    <xf numFmtId="0" fontId="18" fillId="0" borderId="0"/>
    <xf numFmtId="0" fontId="21" fillId="5" borderId="54"/>
    <xf numFmtId="0" fontId="31" fillId="5" borderId="54"/>
    <xf numFmtId="0" fontId="31" fillId="5" borderId="54"/>
    <xf numFmtId="0" fontId="21" fillId="5" borderId="54"/>
    <xf numFmtId="0" fontId="21" fillId="5" borderId="54"/>
    <xf numFmtId="0" fontId="21" fillId="5" borderId="54"/>
  </cellStyleXfs>
  <cellXfs count="255">
    <xf numFmtId="0" fontId="0" fillId="0" borderId="0" xfId="0"/>
    <xf numFmtId="0" fontId="50" fillId="2" borderId="0" xfId="216" applyFont="1" applyFill="1"/>
    <xf numFmtId="0" fontId="50" fillId="0" borderId="0" xfId="216" applyFont="1"/>
    <xf numFmtId="0" fontId="52" fillId="2" borderId="0" xfId="216" applyFont="1" applyFill="1" applyAlignment="1">
      <alignment horizontal="center" vertical="center"/>
    </xf>
    <xf numFmtId="0" fontId="17" fillId="2" borderId="0" xfId="216" applyFont="1" applyFill="1"/>
    <xf numFmtId="0" fontId="0" fillId="0" borderId="21" xfId="216" applyFont="1" applyBorder="1" applyAlignment="1">
      <alignment wrapText="1"/>
    </xf>
    <xf numFmtId="175" fontId="27" fillId="0" borderId="22" xfId="216" applyNumberFormat="1" applyFont="1" applyBorder="1" applyAlignment="1">
      <alignment horizontal="center" vertical="center"/>
    </xf>
    <xf numFmtId="49" fontId="27" fillId="0" borderId="22" xfId="216" applyNumberFormat="1" applyFont="1" applyBorder="1" applyAlignment="1">
      <alignment horizontal="center" vertical="center"/>
    </xf>
    <xf numFmtId="0" fontId="25" fillId="6" borderId="26" xfId="0" applyFont="1" applyFill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177" fontId="27" fillId="0" borderId="22" xfId="216" applyNumberFormat="1" applyFont="1" applyBorder="1" applyAlignment="1">
      <alignment horizontal="right" vertical="center"/>
    </xf>
    <xf numFmtId="177" fontId="24" fillId="2" borderId="27" xfId="0" applyNumberFormat="1" applyFont="1" applyFill="1" applyBorder="1" applyAlignment="1">
      <alignment horizontal="right" vertical="center"/>
    </xf>
    <xf numFmtId="0" fontId="38" fillId="2" borderId="0" xfId="0" applyFont="1" applyFill="1" applyAlignment="1">
      <alignment horizontal="center" vertical="center"/>
    </xf>
    <xf numFmtId="0" fontId="39" fillId="9" borderId="27" xfId="0" applyFont="1" applyFill="1" applyBorder="1" applyAlignment="1">
      <alignment horizontal="left" vertical="center"/>
    </xf>
    <xf numFmtId="0" fontId="38" fillId="0" borderId="27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 wrapText="1"/>
    </xf>
    <xf numFmtId="0" fontId="61" fillId="2" borderId="0" xfId="1" applyFont="1" applyFill="1" applyAlignment="1">
      <alignment horizontal="center" vertical="center" wrapText="1"/>
    </xf>
    <xf numFmtId="168" fontId="61" fillId="2" borderId="0" xfId="48" applyNumberFormat="1" applyFont="1" applyFill="1" applyAlignment="1">
      <alignment horizontal="center" vertical="center" wrapText="1"/>
    </xf>
    <xf numFmtId="0" fontId="61" fillId="2" borderId="0" xfId="1" applyFont="1" applyFill="1" applyAlignment="1">
      <alignment horizontal="center" vertical="center"/>
    </xf>
    <xf numFmtId="168" fontId="62" fillId="2" borderId="0" xfId="1" applyNumberFormat="1" applyFont="1" applyFill="1" applyAlignment="1">
      <alignment horizontal="center" vertical="center" wrapText="1"/>
    </xf>
    <xf numFmtId="168" fontId="61" fillId="2" borderId="0" xfId="1" applyNumberFormat="1" applyFont="1" applyFill="1" applyAlignment="1">
      <alignment horizontal="center" vertical="center" wrapText="1"/>
    </xf>
    <xf numFmtId="1" fontId="61" fillId="2" borderId="0" xfId="1" applyNumberFormat="1" applyFont="1" applyFill="1" applyAlignment="1">
      <alignment horizontal="center" vertical="center" wrapText="1"/>
    </xf>
    <xf numFmtId="168" fontId="61" fillId="2" borderId="0" xfId="213" applyNumberFormat="1" applyFont="1" applyFill="1" applyAlignment="1">
      <alignment horizontal="center" vertical="center" wrapText="1"/>
    </xf>
    <xf numFmtId="0" fontId="62" fillId="2" borderId="7" xfId="0" applyFont="1" applyFill="1" applyBorder="1" applyAlignment="1">
      <alignment horizontal="left" vertical="center"/>
    </xf>
    <xf numFmtId="0" fontId="62" fillId="2" borderId="6" xfId="0" applyFont="1" applyFill="1" applyBorder="1" applyAlignment="1">
      <alignment horizontal="left" vertical="center"/>
    </xf>
    <xf numFmtId="0" fontId="62" fillId="2" borderId="9" xfId="0" applyFont="1" applyFill="1" applyBorder="1" applyAlignment="1">
      <alignment horizontal="left" vertical="center"/>
    </xf>
    <xf numFmtId="0" fontId="62" fillId="2" borderId="0" xfId="1" applyFont="1" applyFill="1" applyAlignment="1">
      <alignment horizontal="center" vertical="center" wrapText="1"/>
    </xf>
    <xf numFmtId="0" fontId="38" fillId="2" borderId="0" xfId="139" applyFont="1" applyFill="1" applyAlignment="1">
      <alignment horizontal="center" vertical="center"/>
    </xf>
    <xf numFmtId="1" fontId="38" fillId="2" borderId="0" xfId="139" applyNumberFormat="1" applyFont="1" applyFill="1" applyAlignment="1">
      <alignment horizontal="center" vertical="center"/>
    </xf>
    <xf numFmtId="169" fontId="38" fillId="2" borderId="0" xfId="139" applyNumberFormat="1" applyFont="1" applyFill="1" applyAlignment="1">
      <alignment horizontal="center" vertical="center"/>
    </xf>
    <xf numFmtId="0" fontId="38" fillId="2" borderId="0" xfId="138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27" xfId="0" applyFill="1" applyBorder="1" applyAlignment="1">
      <alignment horizontal="center" vertical="center" wrapText="1"/>
    </xf>
    <xf numFmtId="0" fontId="38" fillId="6" borderId="27" xfId="0" applyFont="1" applyFill="1" applyBorder="1" applyAlignment="1">
      <alignment horizontal="center" vertical="center" wrapText="1"/>
    </xf>
    <xf numFmtId="0" fontId="67" fillId="0" borderId="27" xfId="0" applyFont="1" applyBorder="1" applyAlignment="1">
      <alignment horizontal="center" vertical="center" wrapText="1"/>
    </xf>
    <xf numFmtId="0" fontId="68" fillId="9" borderId="40" xfId="0" applyFont="1" applyFill="1" applyBorder="1" applyAlignment="1">
      <alignment vertical="center"/>
    </xf>
    <xf numFmtId="168" fontId="39" fillId="9" borderId="41" xfId="0" applyNumberFormat="1" applyFont="1" applyFill="1" applyBorder="1" applyAlignment="1">
      <alignment vertical="center"/>
    </xf>
    <xf numFmtId="176" fontId="65" fillId="2" borderId="41" xfId="223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70" fillId="0" borderId="41" xfId="0" applyFont="1" applyBorder="1" applyAlignment="1">
      <alignment horizontal="left" vertical="center"/>
    </xf>
    <xf numFmtId="2" fontId="0" fillId="2" borderId="41" xfId="0" applyNumberFormat="1" applyFill="1" applyBorder="1" applyAlignment="1">
      <alignment horizontal="center" vertical="center"/>
    </xf>
    <xf numFmtId="178" fontId="0" fillId="2" borderId="41" xfId="0" applyNumberFormat="1" applyFill="1" applyBorder="1" applyAlignment="1">
      <alignment horizontal="center" vertical="center"/>
    </xf>
    <xf numFmtId="0" fontId="70" fillId="0" borderId="10" xfId="0" applyFont="1" applyBorder="1" applyAlignment="1">
      <alignment horizontal="left" vertical="center"/>
    </xf>
    <xf numFmtId="0" fontId="68" fillId="9" borderId="41" xfId="0" applyFont="1" applyFill="1" applyBorder="1" applyAlignment="1">
      <alignment vertical="center"/>
    </xf>
    <xf numFmtId="0" fontId="39" fillId="9" borderId="41" xfId="0" applyFont="1" applyFill="1" applyBorder="1" applyAlignment="1">
      <alignment horizontal="center" vertical="center" wrapText="1"/>
    </xf>
    <xf numFmtId="176" fontId="0" fillId="2" borderId="41" xfId="0" applyNumberFormat="1" applyFill="1" applyBorder="1" applyAlignment="1">
      <alignment horizontal="center" vertical="center"/>
    </xf>
    <xf numFmtId="0" fontId="58" fillId="6" borderId="0" xfId="0" applyFont="1" applyFill="1" applyAlignment="1">
      <alignment vertical="center"/>
    </xf>
    <xf numFmtId="176" fontId="27" fillId="2" borderId="41" xfId="0" applyNumberFormat="1" applyFont="1" applyFill="1" applyBorder="1" applyAlignment="1">
      <alignment horizontal="center" vertical="center"/>
    </xf>
    <xf numFmtId="178" fontId="0" fillId="2" borderId="41" xfId="0" applyNumberFormat="1" applyFill="1" applyBorder="1" applyAlignment="1">
      <alignment horizontal="right" vertical="center"/>
    </xf>
    <xf numFmtId="0" fontId="25" fillId="6" borderId="42" xfId="0" applyFont="1" applyFill="1" applyBorder="1" applyAlignment="1">
      <alignment vertical="center"/>
    </xf>
    <xf numFmtId="176" fontId="0" fillId="2" borderId="27" xfId="0" applyNumberFormat="1" applyFill="1" applyBorder="1" applyAlignment="1">
      <alignment horizontal="center" vertical="center"/>
    </xf>
    <xf numFmtId="178" fontId="0" fillId="2" borderId="27" xfId="0" applyNumberFormat="1" applyFill="1" applyBorder="1" applyAlignment="1">
      <alignment horizontal="right" vertical="center"/>
    </xf>
    <xf numFmtId="0" fontId="25" fillId="6" borderId="43" xfId="0" applyFont="1" applyFill="1" applyBorder="1" applyAlignment="1">
      <alignment vertical="center"/>
    </xf>
    <xf numFmtId="0" fontId="58" fillId="6" borderId="39" xfId="0" applyFont="1" applyFill="1" applyBorder="1" applyAlignment="1">
      <alignment vertical="center"/>
    </xf>
    <xf numFmtId="176" fontId="27" fillId="2" borderId="27" xfId="0" applyNumberFormat="1" applyFont="1" applyFill="1" applyBorder="1" applyAlignment="1">
      <alignment horizontal="center" vertical="center"/>
    </xf>
    <xf numFmtId="0" fontId="68" fillId="9" borderId="44" xfId="0" applyFont="1" applyFill="1" applyBorder="1" applyAlignment="1">
      <alignment vertical="center" wrapText="1"/>
    </xf>
    <xf numFmtId="0" fontId="39" fillId="9" borderId="35" xfId="0" applyFont="1" applyFill="1" applyBorder="1" applyAlignment="1">
      <alignment horizontal="center" vertical="center" wrapText="1"/>
    </xf>
    <xf numFmtId="0" fontId="39" fillId="2" borderId="41" xfId="0" applyFont="1" applyFill="1" applyBorder="1" applyAlignment="1">
      <alignment vertical="center" wrapText="1"/>
    </xf>
    <xf numFmtId="0" fontId="25" fillId="6" borderId="41" xfId="0" applyFont="1" applyFill="1" applyBorder="1" applyAlignment="1">
      <alignment vertical="center"/>
    </xf>
    <xf numFmtId="176" fontId="38" fillId="2" borderId="41" xfId="0" applyNumberFormat="1" applyFont="1" applyFill="1" applyBorder="1" applyAlignment="1">
      <alignment horizontal="center" vertical="center"/>
    </xf>
    <xf numFmtId="0" fontId="68" fillId="9" borderId="41" xfId="0" applyFont="1" applyFill="1" applyBorder="1" applyAlignment="1">
      <alignment horizontal="center" vertical="center"/>
    </xf>
    <xf numFmtId="0" fontId="39" fillId="9" borderId="41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left" vertical="center"/>
    </xf>
    <xf numFmtId="0" fontId="38" fillId="2" borderId="41" xfId="0" applyFont="1" applyFill="1" applyBorder="1" applyAlignment="1">
      <alignment horizontal="center" vertical="center"/>
    </xf>
    <xf numFmtId="169" fontId="38" fillId="6" borderId="41" xfId="0" applyNumberFormat="1" applyFont="1" applyFill="1" applyBorder="1" applyAlignment="1">
      <alignment horizontal="center" vertical="center"/>
    </xf>
    <xf numFmtId="176" fontId="38" fillId="6" borderId="41" xfId="0" applyNumberFormat="1" applyFont="1" applyFill="1" applyBorder="1" applyAlignment="1">
      <alignment horizontal="center" vertical="center"/>
    </xf>
    <xf numFmtId="0" fontId="62" fillId="2" borderId="41" xfId="0" applyFont="1" applyFill="1" applyBorder="1" applyAlignment="1">
      <alignment horizontal="left" vertical="center" wrapText="1"/>
    </xf>
    <xf numFmtId="176" fontId="59" fillId="6" borderId="41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176" fontId="59" fillId="6" borderId="0" xfId="0" applyNumberFormat="1" applyFont="1" applyFill="1" applyAlignment="1">
      <alignment horizontal="center" vertical="center"/>
    </xf>
    <xf numFmtId="0" fontId="39" fillId="9" borderId="44" xfId="189" applyFont="1" applyFill="1" applyBorder="1" applyAlignment="1">
      <alignment horizontal="center" vertical="center" wrapText="1"/>
    </xf>
    <xf numFmtId="0" fontId="39" fillId="9" borderId="45" xfId="189" applyFont="1" applyFill="1" applyBorder="1" applyAlignment="1">
      <alignment horizontal="center" vertical="center" wrapText="1"/>
    </xf>
    <xf numFmtId="0" fontId="39" fillId="9" borderId="46" xfId="189" applyFont="1" applyFill="1" applyBorder="1" applyAlignment="1">
      <alignment horizontal="center" vertical="center" wrapText="1"/>
    </xf>
    <xf numFmtId="4" fontId="25" fillId="6" borderId="41" xfId="0" applyNumberFormat="1" applyFont="1" applyFill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/>
    </xf>
    <xf numFmtId="1" fontId="4" fillId="0" borderId="41" xfId="189" applyNumberFormat="1" applyFont="1" applyBorder="1" applyAlignment="1">
      <alignment horizontal="center" vertical="center" wrapText="1"/>
    </xf>
    <xf numFmtId="0" fontId="4" fillId="0" borderId="41" xfId="189" applyFont="1" applyBorder="1" applyAlignment="1">
      <alignment horizontal="center" vertical="center" wrapText="1"/>
    </xf>
    <xf numFmtId="1" fontId="32" fillId="6" borderId="41" xfId="189" applyNumberFormat="1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/>
    </xf>
    <xf numFmtId="1" fontId="71" fillId="0" borderId="41" xfId="189" applyNumberFormat="1" applyFont="1" applyBorder="1" applyAlignment="1">
      <alignment horizontal="center" vertical="center" wrapText="1"/>
    </xf>
    <xf numFmtId="1" fontId="40" fillId="6" borderId="41" xfId="189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horizontal="left" vertical="center" indent="1"/>
    </xf>
    <xf numFmtId="0" fontId="73" fillId="0" borderId="0" xfId="0" applyFont="1" applyAlignment="1">
      <alignment horizontal="left" vertical="center" indent="2"/>
    </xf>
    <xf numFmtId="0" fontId="54" fillId="9" borderId="41" xfId="0" applyFont="1" applyFill="1" applyBorder="1" applyAlignment="1">
      <alignment horizontal="left" vertical="center"/>
    </xf>
    <xf numFmtId="173" fontId="74" fillId="6" borderId="41" xfId="0" applyNumberFormat="1" applyFont="1" applyFill="1" applyBorder="1" applyAlignment="1">
      <alignment horizontal="center" vertical="center"/>
    </xf>
    <xf numFmtId="0" fontId="75" fillId="9" borderId="31" xfId="0" applyFont="1" applyFill="1" applyBorder="1" applyAlignment="1">
      <alignment horizontal="center" vertical="center" wrapText="1"/>
    </xf>
    <xf numFmtId="0" fontId="75" fillId="9" borderId="32" xfId="0" applyFont="1" applyFill="1" applyBorder="1" applyAlignment="1">
      <alignment horizontal="center" vertical="center" wrapText="1"/>
    </xf>
    <xf numFmtId="0" fontId="76" fillId="0" borderId="33" xfId="0" applyFont="1" applyBorder="1" applyAlignment="1">
      <alignment vertical="center" wrapText="1"/>
    </xf>
    <xf numFmtId="0" fontId="66" fillId="0" borderId="34" xfId="0" applyFont="1" applyBorder="1" applyAlignment="1">
      <alignment horizontal="center" vertical="center" wrapText="1"/>
    </xf>
    <xf numFmtId="0" fontId="76" fillId="0" borderId="34" xfId="0" applyFont="1" applyBorder="1" applyAlignment="1">
      <alignment horizontal="right" vertical="center" wrapText="1"/>
    </xf>
    <xf numFmtId="4" fontId="76" fillId="0" borderId="34" xfId="0" applyNumberFormat="1" applyFont="1" applyBorder="1" applyAlignment="1">
      <alignment horizontal="right" vertical="center" wrapText="1"/>
    </xf>
    <xf numFmtId="0" fontId="76" fillId="0" borderId="0" xfId="0" applyFont="1" applyAlignment="1">
      <alignment vertical="center"/>
    </xf>
    <xf numFmtId="0" fontId="76" fillId="0" borderId="0" xfId="0" applyFont="1" applyAlignment="1">
      <alignment horizontal="left" vertical="center" indent="2"/>
    </xf>
    <xf numFmtId="0" fontId="60" fillId="9" borderId="41" xfId="0" applyFont="1" applyFill="1" applyBorder="1" applyAlignment="1">
      <alignment horizontal="center" vertical="center"/>
    </xf>
    <xf numFmtId="0" fontId="60" fillId="9" borderId="41" xfId="0" applyFont="1" applyFill="1" applyBorder="1" applyAlignment="1">
      <alignment horizontal="center" vertical="center" wrapText="1"/>
    </xf>
    <xf numFmtId="168" fontId="60" fillId="9" borderId="41" xfId="1" applyNumberFormat="1" applyFont="1" applyFill="1" applyBorder="1" applyAlignment="1">
      <alignment horizontal="center" vertical="center" wrapText="1"/>
    </xf>
    <xf numFmtId="168" fontId="60" fillId="9" borderId="41" xfId="141" applyNumberFormat="1" applyFont="1" applyFill="1" applyBorder="1" applyAlignment="1">
      <alignment horizontal="center" vertical="center" wrapText="1"/>
    </xf>
    <xf numFmtId="0" fontId="38" fillId="2" borderId="41" xfId="0" applyFont="1" applyFill="1" applyBorder="1" applyAlignment="1">
      <alignment horizontal="center" vertical="center" wrapText="1"/>
    </xf>
    <xf numFmtId="176" fontId="77" fillId="2" borderId="41" xfId="192" applyNumberFormat="1" applyFont="1" applyFill="1" applyBorder="1" applyAlignment="1">
      <alignment horizontal="center" vertical="center"/>
    </xf>
    <xf numFmtId="176" fontId="40" fillId="2" borderId="41" xfId="192" applyNumberFormat="1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 wrapText="1"/>
    </xf>
    <xf numFmtId="176" fontId="59" fillId="2" borderId="41" xfId="0" applyNumberFormat="1" applyFont="1" applyFill="1" applyBorder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59" fillId="4" borderId="35" xfId="0" applyFont="1" applyFill="1" applyBorder="1" applyAlignment="1">
      <alignment horizontal="left" vertical="center"/>
    </xf>
    <xf numFmtId="168" fontId="38" fillId="2" borderId="0" xfId="0" applyNumberFormat="1" applyFont="1" applyFill="1" applyAlignment="1">
      <alignment horizontal="center" vertical="center"/>
    </xf>
    <xf numFmtId="164" fontId="38" fillId="2" borderId="0" xfId="0" applyNumberFormat="1" applyFont="1" applyFill="1" applyAlignment="1">
      <alignment horizontal="center" vertical="center"/>
    </xf>
    <xf numFmtId="169" fontId="63" fillId="9" borderId="41" xfId="0" applyNumberFormat="1" applyFont="1" applyFill="1" applyBorder="1" applyAlignment="1">
      <alignment horizontal="center" vertical="center" wrapText="1"/>
    </xf>
    <xf numFmtId="1" fontId="61" fillId="2" borderId="41" xfId="1" applyNumberFormat="1" applyFont="1" applyFill="1" applyBorder="1" applyAlignment="1">
      <alignment horizontal="center" vertical="center" wrapText="1"/>
    </xf>
    <xf numFmtId="0" fontId="61" fillId="2" borderId="41" xfId="1" applyFont="1" applyFill="1" applyBorder="1" applyAlignment="1">
      <alignment horizontal="left" vertical="center" wrapText="1"/>
    </xf>
    <xf numFmtId="39" fontId="61" fillId="2" borderId="41" xfId="1" applyNumberFormat="1" applyFont="1" applyFill="1" applyBorder="1" applyAlignment="1">
      <alignment horizontal="center" vertical="center" wrapText="1"/>
    </xf>
    <xf numFmtId="169" fontId="61" fillId="2" borderId="41" xfId="1" applyNumberFormat="1" applyFont="1" applyFill="1" applyBorder="1" applyAlignment="1">
      <alignment horizontal="center" vertical="center" wrapText="1"/>
    </xf>
    <xf numFmtId="176" fontId="61" fillId="2" borderId="41" xfId="298" applyNumberFormat="1" applyFont="1" applyFill="1" applyBorder="1" applyAlignment="1">
      <alignment horizontal="center" vertical="center" wrapText="1"/>
    </xf>
    <xf numFmtId="176" fontId="62" fillId="2" borderId="41" xfId="298" applyNumberFormat="1" applyFont="1" applyFill="1" applyBorder="1" applyAlignment="1">
      <alignment horizontal="center" vertical="center" wrapText="1"/>
    </xf>
    <xf numFmtId="169" fontId="62" fillId="2" borderId="0" xfId="298" applyNumberFormat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168" fontId="24" fillId="2" borderId="0" xfId="1" applyNumberFormat="1" applyFont="1" applyFill="1" applyAlignment="1">
      <alignment horizontal="center" vertical="center" wrapText="1"/>
    </xf>
    <xf numFmtId="168" fontId="24" fillId="2" borderId="0" xfId="298" applyNumberFormat="1" applyFont="1" applyFill="1" applyAlignment="1">
      <alignment horizontal="center" vertical="center" wrapText="1"/>
    </xf>
    <xf numFmtId="1" fontId="4" fillId="2" borderId="0" xfId="1" applyNumberFormat="1" applyFont="1" applyFill="1" applyAlignment="1">
      <alignment horizontal="center" vertical="center" wrapText="1"/>
    </xf>
    <xf numFmtId="168" fontId="4" fillId="2" borderId="0" xfId="1" applyNumberFormat="1" applyFont="1" applyFill="1" applyAlignment="1">
      <alignment horizontal="center" vertical="center" wrapText="1"/>
    </xf>
    <xf numFmtId="168" fontId="6" fillId="2" borderId="0" xfId="298" applyNumberFormat="1" applyFill="1" applyAlignment="1">
      <alignment horizontal="center" vertical="center" wrapText="1"/>
    </xf>
    <xf numFmtId="0" fontId="24" fillId="2" borderId="41" xfId="1" applyFont="1" applyFill="1" applyBorder="1" applyAlignment="1">
      <alignment horizontal="center" vertical="center" wrapText="1"/>
    </xf>
    <xf numFmtId="0" fontId="60" fillId="9" borderId="41" xfId="139" applyFont="1" applyFill="1" applyBorder="1" applyAlignment="1">
      <alignment horizontal="center" vertical="center" wrapText="1"/>
    </xf>
    <xf numFmtId="0" fontId="60" fillId="9" borderId="41" xfId="214" applyFont="1" applyFill="1" applyBorder="1" applyAlignment="1">
      <alignment horizontal="center" vertical="center" wrapText="1"/>
    </xf>
    <xf numFmtId="169" fontId="60" fillId="9" borderId="41" xfId="139" applyNumberFormat="1" applyFont="1" applyFill="1" applyBorder="1" applyAlignment="1">
      <alignment horizontal="center" vertical="center" wrapText="1"/>
    </xf>
    <xf numFmtId="1" fontId="60" fillId="9" borderId="41" xfId="139" applyNumberFormat="1" applyFont="1" applyFill="1" applyBorder="1" applyAlignment="1">
      <alignment horizontal="center" vertical="center" wrapText="1"/>
    </xf>
    <xf numFmtId="0" fontId="38" fillId="2" borderId="41" xfId="139" applyFont="1" applyFill="1" applyBorder="1" applyAlignment="1">
      <alignment horizontal="center" vertical="center" wrapText="1"/>
    </xf>
    <xf numFmtId="0" fontId="38" fillId="0" borderId="41" xfId="3" applyFont="1" applyBorder="1" applyAlignment="1">
      <alignment horizontal="left" vertical="center" wrapText="1"/>
    </xf>
    <xf numFmtId="178" fontId="38" fillId="2" borderId="41" xfId="212" applyNumberFormat="1" applyFont="1" applyFill="1" applyBorder="1" applyAlignment="1">
      <alignment horizontal="center" vertical="center" wrapText="1"/>
    </xf>
    <xf numFmtId="176" fontId="38" fillId="2" borderId="41" xfId="139" applyNumberFormat="1" applyFont="1" applyFill="1" applyBorder="1" applyAlignment="1">
      <alignment horizontal="center" vertical="center" wrapText="1"/>
    </xf>
    <xf numFmtId="178" fontId="38" fillId="2" borderId="46" xfId="212" applyNumberFormat="1" applyFont="1" applyFill="1" applyBorder="1" applyAlignment="1">
      <alignment horizontal="center" vertical="center" wrapText="1"/>
    </xf>
    <xf numFmtId="178" fontId="38" fillId="2" borderId="46" xfId="3" applyNumberFormat="1" applyFont="1" applyFill="1" applyBorder="1" applyAlignment="1">
      <alignment horizontal="center" vertical="center" wrapText="1"/>
    </xf>
    <xf numFmtId="176" fontId="59" fillId="2" borderId="41" xfId="139" applyNumberFormat="1" applyFont="1" applyFill="1" applyBorder="1" applyAlignment="1">
      <alignment horizontal="center" vertical="center" wrapText="1"/>
    </xf>
    <xf numFmtId="0" fontId="38" fillId="0" borderId="0" xfId="0" applyFont="1"/>
    <xf numFmtId="0" fontId="21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83" fillId="9" borderId="31" xfId="0" applyFont="1" applyFill="1" applyBorder="1" applyAlignment="1">
      <alignment vertical="center"/>
    </xf>
    <xf numFmtId="0" fontId="83" fillId="9" borderId="32" xfId="0" applyFont="1" applyFill="1" applyBorder="1" applyAlignment="1">
      <alignment vertical="center"/>
    </xf>
    <xf numFmtId="0" fontId="38" fillId="10" borderId="33" xfId="0" applyFont="1" applyFill="1" applyBorder="1" applyAlignment="1">
      <alignment horizontal="right" vertical="center"/>
    </xf>
    <xf numFmtId="176" fontId="38" fillId="0" borderId="34" xfId="0" applyNumberFormat="1" applyFont="1" applyBorder="1" applyAlignment="1">
      <alignment horizontal="right" vertical="center"/>
    </xf>
    <xf numFmtId="176" fontId="59" fillId="10" borderId="34" xfId="0" applyNumberFormat="1" applyFont="1" applyFill="1" applyBorder="1" applyAlignment="1">
      <alignment horizontal="right" vertical="center"/>
    </xf>
    <xf numFmtId="0" fontId="38" fillId="10" borderId="49" xfId="0" applyFont="1" applyFill="1" applyBorder="1" applyAlignment="1">
      <alignment horizontal="right" vertical="center"/>
    </xf>
    <xf numFmtId="0" fontId="38" fillId="10" borderId="50" xfId="0" applyFont="1" applyFill="1" applyBorder="1" applyAlignment="1">
      <alignment horizontal="right" vertical="center"/>
    </xf>
    <xf numFmtId="0" fontId="38" fillId="10" borderId="51" xfId="0" applyFont="1" applyFill="1" applyBorder="1" applyAlignment="1">
      <alignment horizontal="right" vertical="center"/>
    </xf>
    <xf numFmtId="0" fontId="38" fillId="0" borderId="52" xfId="0" applyFont="1" applyBorder="1" applyAlignment="1">
      <alignment vertical="center"/>
    </xf>
    <xf numFmtId="0" fontId="38" fillId="10" borderId="31" xfId="0" applyFont="1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176" fontId="61" fillId="2" borderId="27" xfId="0" applyNumberFormat="1" applyFont="1" applyFill="1" applyBorder="1" applyAlignment="1">
      <alignment horizontal="center" vertical="center"/>
    </xf>
    <xf numFmtId="0" fontId="84" fillId="9" borderId="27" xfId="0" applyFont="1" applyFill="1" applyBorder="1" applyAlignment="1">
      <alignment horizontal="left" vertical="center"/>
    </xf>
    <xf numFmtId="0" fontId="84" fillId="9" borderId="27" xfId="0" applyFont="1" applyFill="1" applyBorder="1" applyAlignment="1">
      <alignment horizontal="left" vertical="center" wrapText="1"/>
    </xf>
    <xf numFmtId="0" fontId="39" fillId="9" borderId="27" xfId="0" applyFont="1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/>
    </xf>
    <xf numFmtId="0" fontId="39" fillId="9" borderId="27" xfId="0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left" vertical="center" wrapText="1"/>
    </xf>
    <xf numFmtId="1" fontId="17" fillId="2" borderId="27" xfId="1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left" vertical="center"/>
    </xf>
    <xf numFmtId="0" fontId="0" fillId="6" borderId="27" xfId="0" applyFill="1" applyBorder="1" applyAlignment="1">
      <alignment vertical="center"/>
    </xf>
    <xf numFmtId="1" fontId="24" fillId="6" borderId="27" xfId="0" applyNumberFormat="1" applyFont="1" applyFill="1" applyBorder="1" applyAlignment="1">
      <alignment horizontal="center" vertical="center"/>
    </xf>
    <xf numFmtId="0" fontId="85" fillId="9" borderId="27" xfId="0" applyFont="1" applyFill="1" applyBorder="1" applyAlignment="1">
      <alignment horizontal="center" vertical="center" wrapText="1"/>
    </xf>
    <xf numFmtId="176" fontId="38" fillId="2" borderId="0" xfId="139" applyNumberFormat="1" applyFont="1" applyFill="1" applyAlignment="1">
      <alignment horizontal="center" vertical="center"/>
    </xf>
    <xf numFmtId="0" fontId="38" fillId="10" borderId="29" xfId="0" applyFont="1" applyFill="1" applyBorder="1" applyAlignment="1">
      <alignment horizontal="right" vertical="center"/>
    </xf>
    <xf numFmtId="0" fontId="2" fillId="0" borderId="41" xfId="189" applyFont="1" applyBorder="1" applyAlignment="1">
      <alignment horizontal="center" vertical="center" wrapText="1"/>
    </xf>
    <xf numFmtId="1" fontId="2" fillId="0" borderId="41" xfId="189" applyNumberFormat="1" applyFont="1" applyBorder="1" applyAlignment="1">
      <alignment horizontal="center" vertical="center" wrapText="1"/>
    </xf>
    <xf numFmtId="0" fontId="1" fillId="0" borderId="41" xfId="189" applyFont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39" fillId="9" borderId="41" xfId="189" applyFont="1" applyFill="1" applyBorder="1" applyAlignment="1">
      <alignment horizontal="center" vertical="center" wrapText="1"/>
    </xf>
    <xf numFmtId="0" fontId="39" fillId="9" borderId="44" xfId="189" applyFont="1" applyFill="1" applyBorder="1" applyAlignment="1">
      <alignment horizontal="center" vertical="center" wrapText="1"/>
    </xf>
    <xf numFmtId="0" fontId="39" fillId="9" borderId="45" xfId="189" applyFont="1" applyFill="1" applyBorder="1" applyAlignment="1">
      <alignment horizontal="center" vertical="center" wrapText="1"/>
    </xf>
    <xf numFmtId="0" fontId="39" fillId="9" borderId="46" xfId="189" applyFont="1" applyFill="1" applyBorder="1" applyAlignment="1">
      <alignment horizontal="center" vertical="center" wrapText="1"/>
    </xf>
    <xf numFmtId="0" fontId="24" fillId="4" borderId="36" xfId="0" applyFont="1" applyFill="1" applyBorder="1" applyAlignment="1">
      <alignment horizontal="center" vertical="center"/>
    </xf>
    <xf numFmtId="0" fontId="24" fillId="4" borderId="38" xfId="0" applyFont="1" applyFill="1" applyBorder="1" applyAlignment="1">
      <alignment horizontal="center" vertical="center"/>
    </xf>
    <xf numFmtId="0" fontId="68" fillId="9" borderId="27" xfId="0" applyFont="1" applyFill="1" applyBorder="1" applyAlignment="1">
      <alignment horizontal="center" vertical="center"/>
    </xf>
    <xf numFmtId="0" fontId="0" fillId="0" borderId="53" xfId="0" applyBorder="1"/>
    <xf numFmtId="0" fontId="68" fillId="9" borderId="27" xfId="0" applyFont="1" applyFill="1" applyBorder="1" applyAlignment="1">
      <alignment horizontal="center" vertical="center" wrapText="1"/>
    </xf>
    <xf numFmtId="0" fontId="84" fillId="9" borderId="27" xfId="0" applyFont="1" applyFill="1" applyBorder="1" applyAlignment="1">
      <alignment horizontal="center" vertical="center"/>
    </xf>
    <xf numFmtId="0" fontId="0" fillId="0" borderId="3" xfId="0" applyBorder="1"/>
    <xf numFmtId="0" fontId="0" fillId="0" borderId="10" xfId="0" applyBorder="1"/>
    <xf numFmtId="4" fontId="26" fillId="9" borderId="21" xfId="249" applyNumberFormat="1" applyFont="1" applyFill="1" applyBorder="1" applyAlignment="1">
      <alignment horizontal="right" vertical="center"/>
    </xf>
    <xf numFmtId="4" fontId="26" fillId="9" borderId="24" xfId="249" applyNumberFormat="1" applyFont="1" applyFill="1" applyBorder="1" applyAlignment="1">
      <alignment horizontal="right" vertical="center"/>
    </xf>
    <xf numFmtId="175" fontId="27" fillId="0" borderId="23" xfId="216" applyNumberFormat="1" applyFont="1" applyBorder="1" applyAlignment="1">
      <alignment horizontal="left"/>
    </xf>
    <xf numFmtId="175" fontId="27" fillId="0" borderId="30" xfId="216" applyNumberFormat="1" applyFont="1" applyBorder="1" applyAlignment="1">
      <alignment horizontal="left"/>
    </xf>
    <xf numFmtId="175" fontId="27" fillId="0" borderId="22" xfId="216" applyNumberFormat="1" applyFont="1" applyBorder="1" applyAlignment="1">
      <alignment horizontal="left"/>
    </xf>
    <xf numFmtId="175" fontId="27" fillId="0" borderId="21" xfId="216" applyNumberFormat="1" applyFont="1" applyBorder="1" applyAlignment="1">
      <alignment horizontal="left"/>
    </xf>
    <xf numFmtId="175" fontId="27" fillId="0" borderId="21" xfId="216" applyNumberFormat="1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7" fillId="0" borderId="17" xfId="216" applyFont="1" applyBorder="1" applyAlignment="1">
      <alignment horizontal="center"/>
    </xf>
    <xf numFmtId="0" fontId="17" fillId="0" borderId="2" xfId="216" applyFont="1" applyBorder="1" applyAlignment="1">
      <alignment horizontal="center"/>
    </xf>
    <xf numFmtId="0" fontId="17" fillId="0" borderId="17" xfId="216" applyFont="1" applyBorder="1" applyAlignment="1">
      <alignment horizontal="left"/>
    </xf>
    <xf numFmtId="0" fontId="17" fillId="0" borderId="2" xfId="216" applyFont="1" applyBorder="1" applyAlignment="1">
      <alignment horizontal="left"/>
    </xf>
    <xf numFmtId="0" fontId="0" fillId="0" borderId="2" xfId="216" applyFont="1" applyBorder="1" applyAlignment="1">
      <alignment horizontal="left"/>
    </xf>
    <xf numFmtId="0" fontId="17" fillId="0" borderId="16" xfId="216" applyFont="1" applyBorder="1" applyAlignment="1">
      <alignment horizontal="left"/>
    </xf>
    <xf numFmtId="0" fontId="17" fillId="0" borderId="8" xfId="216" applyFont="1" applyBorder="1" applyAlignment="1">
      <alignment horizontal="left"/>
    </xf>
    <xf numFmtId="0" fontId="17" fillId="0" borderId="9" xfId="216" applyFont="1" applyBorder="1" applyAlignment="1">
      <alignment horizontal="left"/>
    </xf>
    <xf numFmtId="0" fontId="17" fillId="0" borderId="7" xfId="216" applyFont="1" applyBorder="1" applyAlignment="1">
      <alignment horizontal="left"/>
    </xf>
    <xf numFmtId="0" fontId="17" fillId="0" borderId="18" xfId="216" applyFont="1" applyBorder="1" applyAlignment="1">
      <alignment horizontal="left"/>
    </xf>
    <xf numFmtId="0" fontId="17" fillId="0" borderId="19" xfId="216" applyFont="1" applyBorder="1" applyAlignment="1">
      <alignment horizontal="left"/>
    </xf>
    <xf numFmtId="0" fontId="0" fillId="0" borderId="19" xfId="216" applyFont="1" applyBorder="1" applyAlignment="1">
      <alignment horizontal="left" wrapText="1"/>
    </xf>
    <xf numFmtId="0" fontId="17" fillId="0" borderId="19" xfId="216" applyFont="1" applyBorder="1" applyAlignment="1">
      <alignment horizontal="left" wrapText="1"/>
    </xf>
    <xf numFmtId="0" fontId="26" fillId="9" borderId="20" xfId="249" applyFont="1" applyFill="1" applyBorder="1" applyAlignment="1">
      <alignment horizontal="center"/>
    </xf>
    <xf numFmtId="0" fontId="26" fillId="9" borderId="0" xfId="249" applyFont="1" applyFill="1" applyBorder="1" applyAlignment="1">
      <alignment horizontal="center"/>
    </xf>
    <xf numFmtId="0" fontId="51" fillId="0" borderId="0" xfId="216" applyFont="1" applyAlignment="1">
      <alignment horizontal="center" vertical="center"/>
    </xf>
    <xf numFmtId="0" fontId="26" fillId="9" borderId="11" xfId="249" applyFont="1" applyFill="1" applyBorder="1" applyAlignment="1">
      <alignment vertical="center"/>
    </xf>
    <xf numFmtId="0" fontId="26" fillId="9" borderId="12" xfId="249" applyFont="1" applyFill="1" applyBorder="1" applyAlignment="1">
      <alignment vertical="center"/>
    </xf>
    <xf numFmtId="0" fontId="50" fillId="0" borderId="12" xfId="216" applyFont="1" applyBorder="1" applyAlignment="1">
      <alignment horizontal="center" vertical="center" wrapText="1"/>
    </xf>
    <xf numFmtId="0" fontId="26" fillId="9" borderId="14" xfId="249" applyFont="1" applyFill="1" applyBorder="1" applyAlignment="1">
      <alignment horizontal="center" vertical="center"/>
    </xf>
    <xf numFmtId="0" fontId="26" fillId="9" borderId="15" xfId="249" applyFont="1" applyFill="1" applyBorder="1" applyAlignment="1">
      <alignment horizontal="center" vertical="center"/>
    </xf>
    <xf numFmtId="0" fontId="17" fillId="0" borderId="16" xfId="216" applyFont="1" applyBorder="1" applyAlignment="1">
      <alignment horizontal="left" vertical="center" wrapText="1"/>
    </xf>
    <xf numFmtId="0" fontId="17" fillId="0" borderId="8" xfId="216" applyFont="1" applyBorder="1" applyAlignment="1">
      <alignment horizontal="left" vertical="center" wrapText="1"/>
    </xf>
    <xf numFmtId="0" fontId="17" fillId="0" borderId="9" xfId="216" applyFont="1" applyBorder="1" applyAlignment="1">
      <alignment horizontal="left" vertical="center" wrapText="1"/>
    </xf>
    <xf numFmtId="0" fontId="0" fillId="0" borderId="2" xfId="216" applyFont="1" applyBorder="1" applyAlignment="1">
      <alignment horizontal="center" vertical="center" wrapText="1"/>
    </xf>
    <xf numFmtId="0" fontId="17" fillId="0" borderId="2" xfId="216" applyFont="1" applyBorder="1" applyAlignment="1">
      <alignment horizontal="center" vertical="center" wrapText="1"/>
    </xf>
    <xf numFmtId="0" fontId="59" fillId="4" borderId="41" xfId="0" applyFont="1" applyFill="1" applyBorder="1" applyAlignment="1">
      <alignment horizontal="center" vertical="center"/>
    </xf>
    <xf numFmtId="0" fontId="38" fillId="2" borderId="45" xfId="0" applyFont="1" applyFill="1" applyBorder="1" applyAlignment="1">
      <alignment horizontal="center" vertical="center"/>
    </xf>
    <xf numFmtId="0" fontId="38" fillId="2" borderId="35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35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25" fillId="0" borderId="41" xfId="3" applyFont="1" applyBorder="1" applyAlignment="1">
      <alignment horizontal="left" vertical="center" wrapText="1"/>
    </xf>
    <xf numFmtId="0" fontId="25" fillId="0" borderId="44" xfId="3" applyFont="1" applyBorder="1" applyAlignment="1">
      <alignment horizontal="center" vertical="center" wrapText="1"/>
    </xf>
    <xf numFmtId="0" fontId="25" fillId="0" borderId="46" xfId="3" applyFont="1" applyBorder="1" applyAlignment="1">
      <alignment horizontal="center" vertical="center" wrapText="1"/>
    </xf>
    <xf numFmtId="0" fontId="38" fillId="2" borderId="41" xfId="0" applyFont="1" applyFill="1" applyBorder="1" applyAlignment="1">
      <alignment horizontal="left" vertical="center" wrapText="1"/>
    </xf>
    <xf numFmtId="0" fontId="38" fillId="2" borderId="44" xfId="0" applyFont="1" applyFill="1" applyBorder="1" applyAlignment="1">
      <alignment horizontal="center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59" fillId="2" borderId="41" xfId="0" applyFont="1" applyFill="1" applyBorder="1" applyAlignment="1">
      <alignment horizontal="center" vertical="center"/>
    </xf>
    <xf numFmtId="0" fontId="62" fillId="4" borderId="25" xfId="0" applyFont="1" applyFill="1" applyBorder="1" applyAlignment="1">
      <alignment horizontal="left" vertical="center"/>
    </xf>
    <xf numFmtId="0" fontId="79" fillId="2" borderId="41" xfId="0" applyFont="1" applyFill="1" applyBorder="1" applyAlignment="1">
      <alignment horizontal="left" vertical="top" wrapText="1"/>
    </xf>
    <xf numFmtId="0" fontId="79" fillId="0" borderId="41" xfId="0" applyFont="1" applyBorder="1" applyAlignment="1">
      <alignment horizontal="left" vertical="top" wrapText="1"/>
    </xf>
    <xf numFmtId="0" fontId="62" fillId="2" borderId="41" xfId="1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horizontal="left" vertical="center"/>
    </xf>
    <xf numFmtId="0" fontId="24" fillId="2" borderId="44" xfId="0" applyFont="1" applyFill="1" applyBorder="1" applyAlignment="1">
      <alignment horizontal="left" vertical="center"/>
    </xf>
    <xf numFmtId="0" fontId="24" fillId="2" borderId="45" xfId="0" applyFont="1" applyFill="1" applyBorder="1" applyAlignment="1">
      <alignment horizontal="left" vertical="center"/>
    </xf>
    <xf numFmtId="0" fontId="24" fillId="2" borderId="46" xfId="0" applyFont="1" applyFill="1" applyBorder="1" applyAlignment="1">
      <alignment horizontal="left" vertical="center"/>
    </xf>
    <xf numFmtId="0" fontId="78" fillId="2" borderId="41" xfId="0" applyFont="1" applyFill="1" applyBorder="1" applyAlignment="1">
      <alignment horizontal="center" vertical="top" wrapText="1"/>
    </xf>
    <xf numFmtId="0" fontId="59" fillId="4" borderId="29" xfId="0" applyFont="1" applyFill="1" applyBorder="1" applyAlignment="1">
      <alignment horizontal="center" vertical="center"/>
    </xf>
    <xf numFmtId="0" fontId="38" fillId="2" borderId="41" xfId="331" applyFont="1" applyFill="1" applyBorder="1" applyAlignment="1">
      <alignment horizontal="center" vertical="center" wrapText="1"/>
    </xf>
    <xf numFmtId="0" fontId="59" fillId="2" borderId="44" xfId="139" applyFont="1" applyFill="1" applyBorder="1" applyAlignment="1">
      <alignment horizontal="center" vertical="center" wrapText="1"/>
    </xf>
    <xf numFmtId="0" fontId="59" fillId="2" borderId="45" xfId="139" applyFont="1" applyFill="1" applyBorder="1" applyAlignment="1">
      <alignment horizontal="center" vertical="center" wrapText="1"/>
    </xf>
    <xf numFmtId="0" fontId="59" fillId="2" borderId="46" xfId="139" applyFont="1" applyFill="1" applyBorder="1" applyAlignment="1">
      <alignment horizontal="center" vertical="center" wrapText="1"/>
    </xf>
    <xf numFmtId="0" fontId="59" fillId="4" borderId="41" xfId="139" applyFont="1" applyFill="1" applyBorder="1" applyAlignment="1">
      <alignment horizontal="center" vertical="center" wrapText="1"/>
    </xf>
    <xf numFmtId="1" fontId="38" fillId="2" borderId="35" xfId="139" applyNumberFormat="1" applyFont="1" applyFill="1" applyBorder="1" applyAlignment="1">
      <alignment horizontal="center" vertical="center" wrapText="1"/>
    </xf>
    <xf numFmtId="1" fontId="38" fillId="2" borderId="3" xfId="139" applyNumberFormat="1" applyFont="1" applyFill="1" applyBorder="1" applyAlignment="1">
      <alignment horizontal="center" vertical="center" wrapText="1"/>
    </xf>
    <xf numFmtId="0" fontId="59" fillId="2" borderId="41" xfId="139" applyFont="1" applyFill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81" fillId="11" borderId="41" xfId="0" applyFont="1" applyFill="1" applyBorder="1" applyAlignment="1">
      <alignment horizontal="center" vertical="top" wrapText="1"/>
    </xf>
    <xf numFmtId="0" fontId="64" fillId="0" borderId="41" xfId="0" applyFont="1" applyBorder="1" applyAlignment="1">
      <alignment horizontal="center"/>
    </xf>
    <xf numFmtId="0" fontId="82" fillId="0" borderId="41" xfId="0" applyFont="1" applyBorder="1" applyAlignment="1">
      <alignment horizontal="center" vertical="top"/>
    </xf>
  </cellXfs>
  <cellStyles count="485">
    <cellStyle name="Accent6 2" xfId="249" xr:uid="{00000000-0005-0000-0000-000000000000}"/>
    <cellStyle name="Comma 2" xfId="150" xr:uid="{00000000-0005-0000-0000-000001000000}"/>
    <cellStyle name="Comma 2 2" xfId="149" xr:uid="{00000000-0005-0000-0000-000002000000}"/>
    <cellStyle name="Comma 2 2 2" xfId="299" xr:uid="{00000000-0005-0000-0000-000003000000}"/>
    <cellStyle name="Comma 2 2 2 2" xfId="326" xr:uid="{00000000-0005-0000-0000-000004000000}"/>
    <cellStyle name="Comma 2 2 2 3" xfId="450" xr:uid="{29F41465-C174-49AF-B145-F23E8721A6E2}"/>
    <cellStyle name="Comma 2 2 3" xfId="262" xr:uid="{00000000-0005-0000-0000-000005000000}"/>
    <cellStyle name="Comma 2 2 3 2" xfId="430" xr:uid="{1F4E370A-89F8-4137-B6F5-3AC7D25BA4B6}"/>
    <cellStyle name="Comma 2 2 4" xfId="360" xr:uid="{296E5454-FF93-4374-A879-0917FA70C63A}"/>
    <cellStyle name="Comma 2 3" xfId="300" xr:uid="{00000000-0005-0000-0000-000006000000}"/>
    <cellStyle name="Comma 2 3 2" xfId="327" xr:uid="{00000000-0005-0000-0000-000007000000}"/>
    <cellStyle name="Comma 2 3 3" xfId="451" xr:uid="{108F006E-EDAE-460C-8976-F1E12926E0D1}"/>
    <cellStyle name="Comma 2 4" xfId="263" xr:uid="{00000000-0005-0000-0000-000008000000}"/>
    <cellStyle name="Comma 2 4 2" xfId="431" xr:uid="{168152C4-38E2-4B06-8303-BEE5C7975AF9}"/>
    <cellStyle name="Comma 2 5" xfId="384" xr:uid="{2791F62D-EB9F-4FC6-93FF-B56C661B22D5}"/>
    <cellStyle name="Comma 2 6" xfId="361" xr:uid="{375D3859-826D-4E54-BDEA-57CAB4F199B1}"/>
    <cellStyle name="Comma 3" xfId="211" xr:uid="{00000000-0005-0000-0000-000009000000}"/>
    <cellStyle name="Comma 4" xfId="217" xr:uid="{00000000-0005-0000-0000-00000A000000}"/>
    <cellStyle name="Currency 2" xfId="49" xr:uid="{00000000-0005-0000-0000-00000B000000}"/>
    <cellStyle name="Currency 2 2" xfId="162" xr:uid="{00000000-0005-0000-0000-00000C000000}"/>
    <cellStyle name="Currency 2 2 2" xfId="196" xr:uid="{00000000-0005-0000-0000-00000D000000}"/>
    <cellStyle name="Currency 2 2 2 2" xfId="471" xr:uid="{1193C2C6-CB3D-4D84-857F-D8478828FD0C}"/>
    <cellStyle name="Currency 2 2 2 3" xfId="435" xr:uid="{5E52AA7B-789A-41D9-92C5-6CFB8D65D789}"/>
    <cellStyle name="Currency 2 2 3" xfId="219" xr:uid="{00000000-0005-0000-0000-00000E000000}"/>
    <cellStyle name="Currency 2 2 3 2" xfId="460" xr:uid="{9FA3BC94-4968-491C-A238-F1B9788B15A7}"/>
    <cellStyle name="Currency 2 2 4" xfId="396" xr:uid="{86A54DBA-FDD5-494A-A2D7-AF70B6413729}"/>
    <cellStyle name="Currency 2 2 5" xfId="344" xr:uid="{49E5E2C5-3E58-4203-8EEB-CAF6041D592B}"/>
    <cellStyle name="Currency 2 3" xfId="146" xr:uid="{00000000-0005-0000-0000-00000F000000}"/>
    <cellStyle name="Currency 2 3 2" xfId="207" xr:uid="{00000000-0005-0000-0000-000010000000}"/>
    <cellStyle name="Currency 2 3 2 2" xfId="296" xr:uid="{00000000-0005-0000-0000-000011000000}"/>
    <cellStyle name="Currency 2 3 2 2 2" xfId="447" xr:uid="{7CC3D087-88E5-4CFA-BB2C-156B6F186359}"/>
    <cellStyle name="Currency 2 3 2 3" xfId="357" xr:uid="{727C13CA-7702-488F-845E-F27E313C549B}"/>
    <cellStyle name="Currency 2 3 3" xfId="220" xr:uid="{00000000-0005-0000-0000-000012000000}"/>
    <cellStyle name="Currency 2 3 3 2" xfId="475" xr:uid="{B31CD7AB-4BE2-4080-B018-C032233C021A}"/>
    <cellStyle name="Currency 2 3 3 3" xfId="427" xr:uid="{3BE4B53D-CAB2-40AE-856E-878F2E9094A9}"/>
    <cellStyle name="Currency 2 3 4" xfId="259" xr:uid="{00000000-0005-0000-0000-000013000000}"/>
    <cellStyle name="Currency 2 3 4 2" xfId="466" xr:uid="{FE96738F-7547-4DFA-9250-050373E82A3E}"/>
    <cellStyle name="Currency 2 3 5" xfId="381" xr:uid="{18A10D4E-9F9D-46C8-A5B5-8A13EB68CA70}"/>
    <cellStyle name="Currency 2 3 6" xfId="347" xr:uid="{C969E93E-6993-4387-B333-1058FE2EC0D3}"/>
    <cellStyle name="Currency 2 4" xfId="154" xr:uid="{00000000-0005-0000-0000-000014000000}"/>
    <cellStyle name="Currency 2 4 2" xfId="307" xr:uid="{00000000-0005-0000-0000-000015000000}"/>
    <cellStyle name="Currency 2 4 3" xfId="267" xr:uid="{00000000-0005-0000-0000-000016000000}"/>
    <cellStyle name="Currency 2 4 4" xfId="388" xr:uid="{AB2A761B-F03B-442C-B5FD-BA57C0A66F6C}"/>
    <cellStyle name="Currency 2 5" xfId="184" xr:uid="{00000000-0005-0000-0000-000017000000}"/>
    <cellStyle name="Currency 2 5 2" xfId="316" xr:uid="{00000000-0005-0000-0000-000018000000}"/>
    <cellStyle name="Currency 2 5 3" xfId="277" xr:uid="{00000000-0005-0000-0000-000019000000}"/>
    <cellStyle name="Currency 2 5 4" xfId="416" xr:uid="{DF1A5430-9D96-4FA5-81AB-59991F5A206B}"/>
    <cellStyle name="Currency 2 6" xfId="218" xr:uid="{00000000-0005-0000-0000-00001A000000}"/>
    <cellStyle name="Currency 2 6 2" xfId="283" xr:uid="{00000000-0005-0000-0000-00001B000000}"/>
    <cellStyle name="Currency 2 6 3" xfId="369" xr:uid="{A17180CA-07A9-4E84-8E14-50ADC5A6F36E}"/>
    <cellStyle name="Currency 2 7" xfId="251" xr:uid="{00000000-0005-0000-0000-00001C000000}"/>
    <cellStyle name="Currency 2 8" xfId="335" xr:uid="{78B26D99-6FBB-42F0-A1CC-AFF3D8BD4BA9}"/>
    <cellStyle name="Currency 3" xfId="57" xr:uid="{00000000-0005-0000-0000-00001D000000}"/>
    <cellStyle name="Currency 3 2" xfId="164" xr:uid="{00000000-0005-0000-0000-00001E000000}"/>
    <cellStyle name="Currency 3 2 2" xfId="437" xr:uid="{CDF07E54-EEFA-4439-9911-CED2CDD1CBC6}"/>
    <cellStyle name="Currency 3 2 3" xfId="398" xr:uid="{7883BB11-127C-4C76-91FD-AEEFC5B2B83A}"/>
    <cellStyle name="Currency 3 3" xfId="163" xr:uid="{00000000-0005-0000-0000-00001F000000}"/>
    <cellStyle name="Currency 3 3 2" xfId="468" xr:uid="{562472A6-A129-4944-ACF6-2EE69BDC8495}"/>
    <cellStyle name="Currency 3 3 3" xfId="397" xr:uid="{8F0F74E0-8316-41B9-A959-781016551BBD}"/>
    <cellStyle name="Currency 3 4" xfId="157" xr:uid="{00000000-0005-0000-0000-000020000000}"/>
    <cellStyle name="Currency 3 4 2" xfId="391" xr:uid="{77243E09-839D-4749-83C8-43A70B77D5BF}"/>
    <cellStyle name="Currency 3 5" xfId="186" xr:uid="{00000000-0005-0000-0000-000021000000}"/>
    <cellStyle name="Currency 3 6" xfId="221" xr:uid="{00000000-0005-0000-0000-000022000000}"/>
    <cellStyle name="Currency 3 7" xfId="337" xr:uid="{2E40201B-D9A5-491D-B13D-ACAC2915C99C}"/>
    <cellStyle name="Currency 4" xfId="143" xr:uid="{00000000-0005-0000-0000-000023000000}"/>
    <cellStyle name="Currency 4 2" xfId="165" xr:uid="{00000000-0005-0000-0000-000024000000}"/>
    <cellStyle name="Currency 4 2 2" xfId="294" xr:uid="{00000000-0005-0000-0000-000025000000}"/>
    <cellStyle name="Currency 4 2 2 2" xfId="477" xr:uid="{F80C9836-242A-4D56-BFD0-5D5813AC3758}"/>
    <cellStyle name="Currency 4 2 2 3" xfId="444" xr:uid="{D94F0C18-58A8-4028-81E7-88E71202C3BB}"/>
    <cellStyle name="Currency 4 2 3" xfId="399" xr:uid="{72A1BF47-3820-46A3-94E9-9C3F43218797}"/>
    <cellStyle name="Currency 4 2 4" xfId="354" xr:uid="{2D80DBD2-3ACC-48C2-ADDC-1911E1551533}"/>
    <cellStyle name="Currency 4 3" xfId="188" xr:uid="{00000000-0005-0000-0000-000026000000}"/>
    <cellStyle name="Currency 4 3 2" xfId="319" xr:uid="{00000000-0005-0000-0000-000027000000}"/>
    <cellStyle name="Currency 4 3 2 2" xfId="469" xr:uid="{DE0D0220-EC21-455E-8CD9-27E2F2F81BB3}"/>
    <cellStyle name="Currency 4 3 3" xfId="280" xr:uid="{00000000-0005-0000-0000-000028000000}"/>
    <cellStyle name="Currency 4 3 4" xfId="424" xr:uid="{86EAADD4-04E7-40F9-B408-2ED88B79BF9F}"/>
    <cellStyle name="Currency 4 4" xfId="222" xr:uid="{00000000-0005-0000-0000-000029000000}"/>
    <cellStyle name="Currency 4 4 2" xfId="286" xr:uid="{00000000-0005-0000-0000-00002A000000}"/>
    <cellStyle name="Currency 4 4 3" xfId="457" xr:uid="{930150F9-0E4D-45BC-B74D-A9A06F5A53E7}"/>
    <cellStyle name="Currency 4 5" xfId="257" xr:uid="{00000000-0005-0000-0000-00002B000000}"/>
    <cellStyle name="Currency 4 5 2" xfId="378" xr:uid="{CAE3AFDE-2417-48FD-9649-1A56DC057065}"/>
    <cellStyle name="Currency 4 6" xfId="340" xr:uid="{FEB656C0-BEB4-4662-A2DF-592AD809E12F}"/>
    <cellStyle name="Currency 5" xfId="160" xr:uid="{00000000-0005-0000-0000-00002C000000}"/>
    <cellStyle name="Currency 5 2" xfId="192" xr:uid="{00000000-0005-0000-0000-00002D000000}"/>
    <cellStyle name="Currency 5 2 2" xfId="458" xr:uid="{A484FCED-50FC-4EDF-B9A3-25F96989758C}"/>
    <cellStyle name="Currency 5 3" xfId="223" xr:uid="{00000000-0005-0000-0000-00002E000000}"/>
    <cellStyle name="Currency 5 3 2" xfId="394" xr:uid="{02A836B8-6AF9-446D-8C4A-A1006F4D4511}"/>
    <cellStyle name="Currency 5 4" xfId="343" xr:uid="{E3013BD2-7608-4B6A-9328-74A25D3351C1}"/>
    <cellStyle name="Currency 6" xfId="180" xr:uid="{00000000-0005-0000-0000-00002F000000}"/>
    <cellStyle name="Currency 6 2" xfId="288" xr:uid="{00000000-0005-0000-0000-000030000000}"/>
    <cellStyle name="Currency 6 2 2" xfId="324" xr:uid="{00000000-0005-0000-0000-000031000000}"/>
    <cellStyle name="Currency 6 3" xfId="412" xr:uid="{65285FD1-457F-4B6D-9649-CF08E3DA908E}"/>
    <cellStyle name="Currency 7" xfId="209" xr:uid="{00000000-0005-0000-0000-000032000000}"/>
    <cellStyle name="Currency 7 2" xfId="321" xr:uid="{00000000-0005-0000-0000-000033000000}"/>
    <cellStyle name="Currency 7 3" xfId="282" xr:uid="{00000000-0005-0000-0000-000034000000}"/>
    <cellStyle name="Currency 8" xfId="322" xr:uid="{00000000-0005-0000-0000-000035000000}"/>
    <cellStyle name="Excel Built-in Note" xfId="175" xr:uid="{00000000-0005-0000-0000-000036000000}"/>
    <cellStyle name="Excel Built-in Note 2" xfId="179" xr:uid="{00000000-0005-0000-0000-000037000000}"/>
    <cellStyle name="Excel Built-in Note 2 2" xfId="312" xr:uid="{00000000-0005-0000-0000-000038000000}"/>
    <cellStyle name="Excel Built-in Note 2 3" xfId="273" xr:uid="{00000000-0005-0000-0000-000039000000}"/>
    <cellStyle name="Excel Built-in Note 2 4" xfId="411" xr:uid="{C90D769A-0112-4E0F-99AC-BAB30E13FAB9}"/>
    <cellStyle name="Excel Built-in Note 2 5" xfId="482" xr:uid="{E6005D44-F309-4486-8E49-E28C0B8FB2AE}"/>
    <cellStyle name="Excel Built-in Note 3" xfId="208" xr:uid="{00000000-0005-0000-0000-00003A000000}"/>
    <cellStyle name="Excel Built-in Note 3 2" xfId="320" xr:uid="{00000000-0005-0000-0000-00003B000000}"/>
    <cellStyle name="Excel Built-in Note 3 3" xfId="281" xr:uid="{00000000-0005-0000-0000-00003C000000}"/>
    <cellStyle name="Excel Built-in Note 3 4" xfId="467" xr:uid="{B02661EF-8793-4737-93CD-8E442B1AB349}"/>
    <cellStyle name="Excel Built-in Note 3 5" xfId="483" xr:uid="{16CA8CBD-9962-4D03-A7E6-1D9C1B4534D2}"/>
    <cellStyle name="Excel Built-in Note 4" xfId="287" xr:uid="{00000000-0005-0000-0000-00003D000000}"/>
    <cellStyle name="Excel Built-in Note 4 2" xfId="323" xr:uid="{00000000-0005-0000-0000-00003E000000}"/>
    <cellStyle name="Excel Built-in Note 4 3" xfId="328" xr:uid="{00000000-0005-0000-0000-00003F000000}"/>
    <cellStyle name="Excel Built-in Note 4 4" xfId="476" xr:uid="{16550734-2C51-4693-ABC8-5C6801116A69}"/>
    <cellStyle name="Excel Built-in Note 4 5" xfId="484" xr:uid="{9773A90D-2868-470F-869F-93A91E0D6C9A}"/>
    <cellStyle name="Excel Built-in Note 5" xfId="271" xr:uid="{00000000-0005-0000-0000-000040000000}"/>
    <cellStyle name="Excel Built-in Note 6" xfId="348" xr:uid="{B04D52C1-6AEC-4487-A530-F2C0F2E564B0}"/>
    <cellStyle name="Excel Built-in Note 7" xfId="479" xr:uid="{5940E824-D41A-4A41-BB15-1FC0882F7250}"/>
    <cellStyle name="Explanatory Text 2" xfId="210" xr:uid="{00000000-0005-0000-0000-000041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54" builtinId="9" hidden="1"/>
    <cellStyle name="Followed Hyperlink" xfId="56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53" builtinId="8" hidden="1"/>
    <cellStyle name="Hyperlink" xfId="55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Normal" xfId="0" builtinId="0"/>
    <cellStyle name="Normal 10" xfId="250" xr:uid="{00000000-0005-0000-0000-0000BF000000}"/>
    <cellStyle name="Normal 2" xfId="1" xr:uid="{00000000-0005-0000-0000-0000C0000000}"/>
    <cellStyle name="Normal 2 2" xfId="3" xr:uid="{00000000-0005-0000-0000-0000C1000000}"/>
    <cellStyle name="Normal 2 2 2" xfId="193" xr:uid="{00000000-0005-0000-0000-0000C2000000}"/>
    <cellStyle name="Normal 2 2 2 2" xfId="226" xr:uid="{00000000-0005-0000-0000-0000C3000000}"/>
    <cellStyle name="Normal 2 2 3" xfId="197" xr:uid="{00000000-0005-0000-0000-0000C4000000}"/>
    <cellStyle name="Normal 2 2 3 2" xfId="227" xr:uid="{00000000-0005-0000-0000-0000C5000000}"/>
    <cellStyle name="Normal 2 2 4" xfId="225" xr:uid="{00000000-0005-0000-0000-0000C6000000}"/>
    <cellStyle name="Normal 2 3" xfId="48" xr:uid="{00000000-0005-0000-0000-0000C7000000}"/>
    <cellStyle name="Normal 2 3 2" xfId="139" xr:uid="{00000000-0005-0000-0000-0000C8000000}"/>
    <cellStyle name="Normal 2 3 2 2" xfId="166" xr:uid="{00000000-0005-0000-0000-0000C9000000}"/>
    <cellStyle name="Normal 2 3 2 2 2" xfId="213" xr:uid="{00000000-0005-0000-0000-0000CA000000}"/>
    <cellStyle name="Normal 2 3 2 2 2 2" xfId="440" xr:uid="{602225B9-7DAA-4DD7-B067-4CC9A477E94B}"/>
    <cellStyle name="Normal 2 3 2 2 3" xfId="400" xr:uid="{87E6CC18-3365-4E85-8808-3A705FFB2A71}"/>
    <cellStyle name="Normal 2 3 2 2 4" xfId="364" xr:uid="{D5F4CAF0-830F-43BA-9F61-4BB4ACEFB45F}"/>
    <cellStyle name="Normal 2 3 2 3" xfId="198" xr:uid="{00000000-0005-0000-0000-0000CB000000}"/>
    <cellStyle name="Normal 2 3 2 3 2" xfId="291" xr:uid="{00000000-0005-0000-0000-0000CC000000}"/>
    <cellStyle name="Normal 2 3 2 3 2 2" xfId="420" xr:uid="{985D6270-42D7-4AD3-8554-F371CD65EFC5}"/>
    <cellStyle name="Normal 2 3 2 3 3" xfId="472" xr:uid="{02B19F7D-E70D-49F2-BBEA-583C78291584}"/>
    <cellStyle name="Normal 2 3 2 3 4" xfId="350" xr:uid="{CFC16F44-201D-46C3-8786-CAA6A5946876}"/>
    <cellStyle name="Normal 2 3 2 4" xfId="229" xr:uid="{00000000-0005-0000-0000-0000CD000000}"/>
    <cellStyle name="Normal 2 3 2 4 2" xfId="461" xr:uid="{0069898A-FBF6-410D-AC6E-7D93DC8B0053}"/>
    <cellStyle name="Normal 2 3 2 5" xfId="374" xr:uid="{39F61CB8-AFA5-4D7E-B0E0-21E19CE1D4C3}"/>
    <cellStyle name="Normal 2 3 3" xfId="148" xr:uid="{00000000-0005-0000-0000-0000CE000000}"/>
    <cellStyle name="Normal 2 3 3 2" xfId="181" xr:uid="{00000000-0005-0000-0000-0000CF000000}"/>
    <cellStyle name="Normal 2 3 3 2 2" xfId="313" xr:uid="{00000000-0005-0000-0000-0000D0000000}"/>
    <cellStyle name="Normal 2 3 3 2 2 2" xfId="449" xr:uid="{C7283AAF-5564-4397-8CB3-98AA61CD725E}"/>
    <cellStyle name="Normal 2 3 3 2 3" xfId="274" xr:uid="{00000000-0005-0000-0000-0000D1000000}"/>
    <cellStyle name="Normal 2 3 3 2 4" xfId="413" xr:uid="{9125388D-275B-4ACC-8000-DA9BA24C70E8}"/>
    <cellStyle name="Normal 2 3 3 3" xfId="298" xr:uid="{00000000-0005-0000-0000-0000D2000000}"/>
    <cellStyle name="Normal 2 3 3 3 2" xfId="429" xr:uid="{C025B227-B7CB-4526-800F-C6A3BF80F3BA}"/>
    <cellStyle name="Normal 2 3 3 4" xfId="261" xr:uid="{00000000-0005-0000-0000-0000D3000000}"/>
    <cellStyle name="Normal 2 3 3 4 2" xfId="383" xr:uid="{7A97E248-1BE2-4B75-8345-1C6CCF833301}"/>
    <cellStyle name="Normal 2 3 3 5" xfId="359" xr:uid="{C2D97241-2DFF-455E-B1B4-1341AE6E9518}"/>
    <cellStyle name="Normal 2 3 4" xfId="153" xr:uid="{00000000-0005-0000-0000-0000D4000000}"/>
    <cellStyle name="Normal 2 3 4 2" xfId="306" xr:uid="{00000000-0005-0000-0000-0000D5000000}"/>
    <cellStyle name="Normal 2 3 4 2 2" xfId="455" xr:uid="{F6F12A4A-867A-41D3-AB06-9B6AD1D1775F}"/>
    <cellStyle name="Normal 2 3 4 3" xfId="266" xr:uid="{00000000-0005-0000-0000-0000D6000000}"/>
    <cellStyle name="Normal 2 3 4 4" xfId="387" xr:uid="{7A2109BA-8AD1-4107-BEC7-4889071D09E9}"/>
    <cellStyle name="Normal 2 3 5" xfId="183" xr:uid="{00000000-0005-0000-0000-0000D7000000}"/>
    <cellStyle name="Normal 2 3 5 2" xfId="315" xr:uid="{00000000-0005-0000-0000-0000D8000000}"/>
    <cellStyle name="Normal 2 3 5 3" xfId="276" xr:uid="{00000000-0005-0000-0000-0000D9000000}"/>
    <cellStyle name="Normal 2 3 5 4" xfId="434" xr:uid="{03C2C58E-6E41-458B-8415-0526F6DE4F77}"/>
    <cellStyle name="Normal 2 3 6" xfId="228" xr:uid="{00000000-0005-0000-0000-0000DA000000}"/>
    <cellStyle name="Normal 2 3 6 2" xfId="415" xr:uid="{D9406F9F-80B4-459A-B6FF-C3175659F7D8}"/>
    <cellStyle name="Normal 2 3 7" xfId="331" xr:uid="{C778D2D8-1B07-49EE-A498-C5F54A541325}"/>
    <cellStyle name="Normal 2 3 7 2" xfId="368" xr:uid="{FC4A22D4-BE61-4E75-9122-1F55A0EC6E0B}"/>
    <cellStyle name="Normal 2 3 8" xfId="334" xr:uid="{392D2B2E-6F40-4E07-A39D-9B31E8482746}"/>
    <cellStyle name="Normal 2 3_Nezgoda" xfId="478" xr:uid="{39A40CB5-8449-41D5-848A-07FA5E8459BA}"/>
    <cellStyle name="Normal 2 4" xfId="176" xr:uid="{00000000-0005-0000-0000-0000DB000000}"/>
    <cellStyle name="Normal 2 4 2" xfId="195" xr:uid="{00000000-0005-0000-0000-0000DC000000}"/>
    <cellStyle name="Normal 2 4 3" xfId="230" xr:uid="{00000000-0005-0000-0000-0000DD000000}"/>
    <cellStyle name="Normal 2 4 3 2" xfId="409" xr:uid="{524A16C5-65BA-402A-BE69-A080E858F769}"/>
    <cellStyle name="Normal 2 5" xfId="224" xr:uid="{00000000-0005-0000-0000-0000DE000000}"/>
    <cellStyle name="Normal 3" xfId="46" xr:uid="{00000000-0005-0000-0000-0000DF000000}"/>
    <cellStyle name="Normal 3 2" xfId="167" xr:uid="{00000000-0005-0000-0000-0000E0000000}"/>
    <cellStyle name="Normal 3 2 2" xfId="199" xr:uid="{00000000-0005-0000-0000-0000E1000000}"/>
    <cellStyle name="Normal 3 2 3" xfId="232" xr:uid="{00000000-0005-0000-0000-0000E2000000}"/>
    <cellStyle name="Normal 3 2 3 2" xfId="401" xr:uid="{635CDEC8-A026-4970-8B20-141BFB649786}"/>
    <cellStyle name="Normal 3 3" xfId="177" xr:uid="{00000000-0005-0000-0000-0000E3000000}"/>
    <cellStyle name="Normal 3 4" xfId="231" xr:uid="{00000000-0005-0000-0000-0000E4000000}"/>
    <cellStyle name="Normal 4" xfId="50" xr:uid="{00000000-0005-0000-0000-0000E5000000}"/>
    <cellStyle name="Normal 4 2" xfId="140" xr:uid="{00000000-0005-0000-0000-0000E6000000}"/>
    <cellStyle name="Normal 4 2 2" xfId="168" xr:uid="{00000000-0005-0000-0000-0000E7000000}"/>
    <cellStyle name="Normal 4 2 2 2" xfId="304" xr:uid="{00000000-0005-0000-0000-0000E8000000}"/>
    <cellStyle name="Normal 4 2 2 2 2" xfId="441" xr:uid="{EB748600-C5BE-4A70-AF73-9AF3094D2D88}"/>
    <cellStyle name="Normal 4 2 2 3" xfId="402" xr:uid="{AD8DBDDB-0725-45EA-A2C5-19D8C47E982A}"/>
    <cellStyle name="Normal 4 2 2 4" xfId="366" xr:uid="{DA5B8226-67A1-41B0-AEA4-04803265E57B}"/>
    <cellStyle name="Normal 4 2 3" xfId="200" xr:uid="{00000000-0005-0000-0000-0000E9000000}"/>
    <cellStyle name="Normal 4 2 3 2" xfId="292" xr:uid="{00000000-0005-0000-0000-0000EA000000}"/>
    <cellStyle name="Normal 4 2 3 2 2" xfId="421" xr:uid="{4C728A21-FF00-4FE4-B161-2847FB414341}"/>
    <cellStyle name="Normal 4 2 3 3" xfId="473" xr:uid="{12086130-DEAF-4E89-9E83-30DF5D562DBE}"/>
    <cellStyle name="Normal 4 2 3 4" xfId="351" xr:uid="{CD8B4106-7464-430A-9D27-8F7FDB5B7B66}"/>
    <cellStyle name="Normal 4 2 4" xfId="234" xr:uid="{00000000-0005-0000-0000-0000EB000000}"/>
    <cellStyle name="Normal 4 2 4 2" xfId="462" xr:uid="{288EA63A-1B4B-41A9-B547-B57988B14F56}"/>
    <cellStyle name="Normal 4 2 5" xfId="255" xr:uid="{00000000-0005-0000-0000-0000EC000000}"/>
    <cellStyle name="Normal 4 2 5 2" xfId="375" xr:uid="{4AFCA6B6-7D40-46F5-B873-81E33F12E70A}"/>
    <cellStyle name="Normal 4 3" xfId="155" xr:uid="{00000000-0005-0000-0000-0000ED000000}"/>
    <cellStyle name="Normal 4 3 2" xfId="308" xr:uid="{00000000-0005-0000-0000-0000EE000000}"/>
    <cellStyle name="Normal 4 3 2 2" xfId="436" xr:uid="{8A48B5C4-3CF9-4F59-8555-F5FD5EA5CEFB}"/>
    <cellStyle name="Normal 4 3 3" xfId="268" xr:uid="{00000000-0005-0000-0000-0000EF000000}"/>
    <cellStyle name="Normal 4 3 4" xfId="389" xr:uid="{5E8DED69-9B64-4043-A9F6-FE6F71EE6AC8}"/>
    <cellStyle name="Normal 4 4" xfId="185" xr:uid="{00000000-0005-0000-0000-0000F0000000}"/>
    <cellStyle name="Normal 4 4 2" xfId="317" xr:uid="{00000000-0005-0000-0000-0000F1000000}"/>
    <cellStyle name="Normal 4 4 3" xfId="278" xr:uid="{00000000-0005-0000-0000-0000F2000000}"/>
    <cellStyle name="Normal 4 4 4" xfId="417" xr:uid="{6616B4D2-CBEB-4BEF-BA5F-647BE08129D2}"/>
    <cellStyle name="Normal 4 5" xfId="233" xr:uid="{00000000-0005-0000-0000-0000F3000000}"/>
    <cellStyle name="Normal 4 5 2" xfId="284" xr:uid="{00000000-0005-0000-0000-0000F4000000}"/>
    <cellStyle name="Normal 4 5 3" xfId="370" xr:uid="{3EBB0DEF-EEC1-4F2C-9236-24AE628B5775}"/>
    <cellStyle name="Normal 4 6" xfId="252" xr:uid="{00000000-0005-0000-0000-0000F5000000}"/>
    <cellStyle name="Normal 4 7" xfId="336" xr:uid="{3B6739F8-F62F-4C9C-AF87-79C6B7146D71}"/>
    <cellStyle name="Normal 5" xfId="51" xr:uid="{00000000-0005-0000-0000-0000F6000000}"/>
    <cellStyle name="Normal 5 2" xfId="169" xr:uid="{00000000-0005-0000-0000-0000F7000000}"/>
    <cellStyle name="Normal 5 2 2" xfId="189" xr:uid="{00000000-0005-0000-0000-0000F8000000}"/>
    <cellStyle name="Normal 5 2 3" xfId="236" xr:uid="{00000000-0005-0000-0000-0000F9000000}"/>
    <cellStyle name="Normal 5 2 3 2" xfId="403" xr:uid="{A84829D5-C06A-4240-B5D9-847BB7A40751}"/>
    <cellStyle name="Normal 5 3" xfId="156" xr:uid="{00000000-0005-0000-0000-0000FA000000}"/>
    <cellStyle name="Normal 5 3 2" xfId="201" xr:uid="{00000000-0005-0000-0000-0000FB000000}"/>
    <cellStyle name="Normal 5 3 3" xfId="390" xr:uid="{BC2DCE2E-FC0A-4D0C-A1EE-0F46ED1764A5}"/>
    <cellStyle name="Normal 5 4" xfId="235" xr:uid="{00000000-0005-0000-0000-0000FC000000}"/>
    <cellStyle name="Normal 5 4 2" xfId="325" xr:uid="{00000000-0005-0000-0000-0000FD000000}"/>
    <cellStyle name="Normal 5 4 3" xfId="329" xr:uid="{00000000-0005-0000-0000-0000FE000000}"/>
    <cellStyle name="Normal 5 4 4" xfId="289" xr:uid="{00000000-0005-0000-0000-0000FF000000}"/>
    <cellStyle name="Normal 5 5" xfId="371" xr:uid="{FE50D5CD-9937-4C55-86F4-E2F1F4691BF5}"/>
    <cellStyle name="Normal 6" xfId="52" xr:uid="{00000000-0005-0000-0000-000000010000}"/>
    <cellStyle name="Normal 6 2" xfId="170" xr:uid="{00000000-0005-0000-0000-000001010000}"/>
    <cellStyle name="Normal 6 2 2" xfId="202" xr:uid="{00000000-0005-0000-0000-000002010000}"/>
    <cellStyle name="Normal 6 2 3" xfId="238" xr:uid="{00000000-0005-0000-0000-000003010000}"/>
    <cellStyle name="Normal 6 2 3 2" xfId="404" xr:uid="{C26C8EDC-F5D1-4C14-9617-F4CD36D85157}"/>
    <cellStyle name="Normal 6 3" xfId="237" xr:uid="{00000000-0005-0000-0000-000004010000}"/>
    <cellStyle name="Normal 7" xfId="142" xr:uid="{00000000-0005-0000-0000-000005010000}"/>
    <cellStyle name="Normal 7 2" xfId="159" xr:uid="{00000000-0005-0000-0000-000006010000}"/>
    <cellStyle name="Normal 7 2 2" xfId="293" xr:uid="{00000000-0005-0000-0000-000007010000}"/>
    <cellStyle name="Normal 7 2 2 2" xfId="443" xr:uid="{421450BB-85C7-4239-940F-BA5805940DCF}"/>
    <cellStyle name="Normal 7 2 3" xfId="393" xr:uid="{361E4593-F33D-48A9-9990-47AF105C592F}"/>
    <cellStyle name="Normal 7 2 4" xfId="353" xr:uid="{9905B2AD-3B7C-4C57-A3FA-00DE50890B0B}"/>
    <cellStyle name="Normal 7 3" xfId="194" xr:uid="{00000000-0005-0000-0000-000008010000}"/>
    <cellStyle name="Normal 7 3 2" xfId="470" xr:uid="{503ECB2F-1D77-4E30-A43D-D289A05798A6}"/>
    <cellStyle name="Normal 7 3 3" xfId="423" xr:uid="{3D6DC1A6-BB61-4502-99D3-EA10279612E7}"/>
    <cellStyle name="Normal 7 4" xfId="239" xr:uid="{00000000-0005-0000-0000-000009010000}"/>
    <cellStyle name="Normal 7 4 2" xfId="459" xr:uid="{4E4BF206-3ED3-4CA3-9146-47F9BD4460FB}"/>
    <cellStyle name="Normal 7 5" xfId="256" xr:uid="{00000000-0005-0000-0000-00000A010000}"/>
    <cellStyle name="Normal 7 5 2" xfId="377" xr:uid="{96CA16C2-6F9E-436A-AA21-8AFF1968443B}"/>
    <cellStyle name="Normal 8" xfId="205" xr:uid="{00000000-0005-0000-0000-00000B010000}"/>
    <cellStyle name="Normal 8 2" xfId="465" xr:uid="{F5655C01-9ADB-448A-9E31-5F8B247A4B39}"/>
    <cellStyle name="Normal 8 3" xfId="453" xr:uid="{DA5A3A09-AFC6-4F0D-BB4E-438116744D67}"/>
    <cellStyle name="Normal 9" xfId="216" xr:uid="{00000000-0005-0000-0000-00000C010000}"/>
    <cellStyle name="Normal_ND03-Sažetak" xfId="214" xr:uid="{00000000-0005-0000-0000-00000E010000}"/>
    <cellStyle name="Normalno 2" xfId="2" xr:uid="{00000000-0005-0000-0000-00000F010000}"/>
    <cellStyle name="Normalno 2 10" xfId="332" xr:uid="{41B49142-01A9-42A6-B28A-CAF7ED35F8EC}"/>
    <cellStyle name="Normalno 2 2" xfId="138" xr:uid="{00000000-0005-0000-0000-000010010000}"/>
    <cellStyle name="Normalno 2 2 2" xfId="171" xr:uid="{00000000-0005-0000-0000-000011010000}"/>
    <cellStyle name="Normalno 2 2 2 2" xfId="302" xr:uid="{00000000-0005-0000-0000-000012010000}"/>
    <cellStyle name="Normalno 2 2 2 2 2" xfId="439" xr:uid="{763AAF41-DDBC-47D9-B2A7-DDED9D20FE7D}"/>
    <cellStyle name="Normalno 2 2 2 3" xfId="405" xr:uid="{4687AF69-1091-42D2-805C-153363AA2C39}"/>
    <cellStyle name="Normalno 2 2 2 4" xfId="363" xr:uid="{C4CF2879-5603-4EDA-AB21-DF81064E5DE1}"/>
    <cellStyle name="Normalno 2 2 3" xfId="203" xr:uid="{00000000-0005-0000-0000-000013010000}"/>
    <cellStyle name="Normalno 2 2 3 2" xfId="290" xr:uid="{00000000-0005-0000-0000-000014010000}"/>
    <cellStyle name="Normalno 2 2 3 2 2" xfId="419" xr:uid="{AAC16A23-7C59-47F7-B3AF-A8BC7BE15272}"/>
    <cellStyle name="Normalno 2 2 3 3" xfId="474" xr:uid="{339837D7-7DA9-4597-A05D-45A92F383C45}"/>
    <cellStyle name="Normalno 2 2 3 4" xfId="349" xr:uid="{53B29734-CAF1-450E-80A3-B4D999D02D1F}"/>
    <cellStyle name="Normalno 2 2 4" xfId="241" xr:uid="{00000000-0005-0000-0000-000015010000}"/>
    <cellStyle name="Normalno 2 2 4 2" xfId="463" xr:uid="{E9D2400C-FEDA-42F9-814C-0F6EB93E851A}"/>
    <cellStyle name="Normalno 2 2 5" xfId="254" xr:uid="{00000000-0005-0000-0000-000016010000}"/>
    <cellStyle name="Normalno 2 2 5 2" xfId="373" xr:uid="{E599DFBA-59D8-4463-91F1-204FBF865555}"/>
    <cellStyle name="Normalno 2 3" xfId="141" xr:uid="{00000000-0005-0000-0000-000017010000}"/>
    <cellStyle name="Normalno 2 3 2" xfId="144" xr:uid="{00000000-0005-0000-0000-000018010000}"/>
    <cellStyle name="Normalno 2 3 2 2" xfId="215" xr:uid="{00000000-0005-0000-0000-000019010000}"/>
    <cellStyle name="Normalno 2 3 2 2 2" xfId="445" xr:uid="{64C2AD52-A1E1-40BB-B3EA-3DD089B503FC}"/>
    <cellStyle name="Normalno 2 3 2 3" xfId="425" xr:uid="{A952A3A1-410B-4EFB-A3E2-86200DFF9360}"/>
    <cellStyle name="Normalno 2 3 2 4" xfId="379" xr:uid="{CBBF703B-3C66-4C5C-9442-F00774DE7566}"/>
    <cellStyle name="Normalno 2 3 2 5" xfId="355" xr:uid="{57B3CC62-6724-492B-AE15-AA8CFB02EF98}"/>
    <cellStyle name="Normalno 2 3 3" xfId="303" xr:uid="{00000000-0005-0000-0000-00001A010000}"/>
    <cellStyle name="Normalno 2 3 3 2" xfId="456" xr:uid="{2F42E58A-DCDD-401B-BE71-42A944B3BDA4}"/>
    <cellStyle name="Normalno 2 3 3 3" xfId="365" xr:uid="{2ED9D71D-8B6C-4F01-8149-C66038C5AEC0}"/>
    <cellStyle name="Normalno 2 3 4" xfId="442" xr:uid="{6A649728-CFE9-4399-B596-A2DBA31B41A8}"/>
    <cellStyle name="Normalno 2 3 5" xfId="422" xr:uid="{B027B3C6-3ECB-4708-B6CB-11E01F2E8F71}"/>
    <cellStyle name="Normalno 2 3 6" xfId="376" xr:uid="{94227B41-A17D-4303-AD49-128F894803F8}"/>
    <cellStyle name="Normalno 2 3 7" xfId="352" xr:uid="{6DCC04DD-195D-41FD-9D96-7CE7AC11FC34}"/>
    <cellStyle name="Normalno 2 4" xfId="147" xr:uid="{00000000-0005-0000-0000-00001B010000}"/>
    <cellStyle name="Normalno 2 4 2" xfId="297" xr:uid="{00000000-0005-0000-0000-00001C010000}"/>
    <cellStyle name="Normalno 2 4 2 2" xfId="448" xr:uid="{E06DD152-3860-45FA-A63D-CAC81B86E6C0}"/>
    <cellStyle name="Normalno 2 4 3" xfId="260" xr:uid="{00000000-0005-0000-0000-00001D010000}"/>
    <cellStyle name="Normalno 2 4 3 2" xfId="428" xr:uid="{3EAFC400-D883-494E-B2D7-88FF1D22666F}"/>
    <cellStyle name="Normalno 2 4 4" xfId="382" xr:uid="{23FA65A2-673A-4A9E-9C76-C7EC49C7D491}"/>
    <cellStyle name="Normalno 2 4 5" xfId="358" xr:uid="{B0F1E6C3-CB1F-42A1-9A41-8046AA791130}"/>
    <cellStyle name="Normalno 2 5" xfId="151" xr:uid="{00000000-0005-0000-0000-00001E010000}"/>
    <cellStyle name="Normalno 2 5 2" xfId="301" xr:uid="{00000000-0005-0000-0000-00001F010000}"/>
    <cellStyle name="Normalno 2 5 2 2" xfId="452" xr:uid="{9EFB9707-4D2A-4D34-852E-5702C161DEAA}"/>
    <cellStyle name="Normalno 2 5 3" xfId="264" xr:uid="{00000000-0005-0000-0000-000020010000}"/>
    <cellStyle name="Normalno 2 5 3 2" xfId="432" xr:uid="{770D5EC4-8BE4-405E-B2B4-D1B12B131959}"/>
    <cellStyle name="Normalno 2 5 4" xfId="385" xr:uid="{F9D600C8-4D04-4691-8922-C554CE654479}"/>
    <cellStyle name="Normalno 2 5 5" xfId="362" xr:uid="{6AF60FF4-E1C8-4D7C-823D-A814857EB3DF}"/>
    <cellStyle name="Normalno 2 6" xfId="152" xr:uid="{00000000-0005-0000-0000-000021010000}"/>
    <cellStyle name="Normalno 2 6 2" xfId="305" xr:uid="{00000000-0005-0000-0000-000022010000}"/>
    <cellStyle name="Normalno 2 6 2 2" xfId="454" xr:uid="{AC8AA05B-0508-490E-9E56-30FDA272918B}"/>
    <cellStyle name="Normalno 2 6 3" xfId="265" xr:uid="{00000000-0005-0000-0000-000023010000}"/>
    <cellStyle name="Normalno 2 6 4" xfId="386" xr:uid="{A9458DC1-8C6E-46E2-96AC-123803390BBB}"/>
    <cellStyle name="Normalno 2 7" xfId="182" xr:uid="{00000000-0005-0000-0000-000024010000}"/>
    <cellStyle name="Normalno 2 7 2" xfId="314" xr:uid="{00000000-0005-0000-0000-000025010000}"/>
    <cellStyle name="Normalno 2 7 3" xfId="275" xr:uid="{00000000-0005-0000-0000-000026010000}"/>
    <cellStyle name="Normalno 2 7 4" xfId="433" xr:uid="{27724FCA-3EDF-4067-A4CD-63D23D447BE0}"/>
    <cellStyle name="Normalno 2 8" xfId="240" xr:uid="{00000000-0005-0000-0000-000027010000}"/>
    <cellStyle name="Normalno 2 8 2" xfId="414" xr:uid="{C5B338C6-6A41-447A-88A7-85391D85C424}"/>
    <cellStyle name="Normalno 2 9" xfId="367" xr:uid="{35A639E5-2FAA-46FC-A434-65EF313AEA2D}"/>
    <cellStyle name="Percent" xfId="212" builtinId="5"/>
    <cellStyle name="Percent 2" xfId="47" xr:uid="{00000000-0005-0000-0000-000029010000}"/>
    <cellStyle name="Percent 2 2" xfId="172" xr:uid="{00000000-0005-0000-0000-00002A010000}"/>
    <cellStyle name="Percent 2 2 2" xfId="204" xr:uid="{00000000-0005-0000-0000-00002B010000}"/>
    <cellStyle name="Percent 2 2 2 2" xfId="464" xr:uid="{BEE2E675-DB2A-4082-9723-558682CDF2AA}"/>
    <cellStyle name="Percent 2 2 3" xfId="243" xr:uid="{00000000-0005-0000-0000-00002C010000}"/>
    <cellStyle name="Percent 2 2 3 2" xfId="406" xr:uid="{25311208-4781-43FD-884B-8B4ECF95D66C}"/>
    <cellStyle name="Percent 2 2 4" xfId="345" xr:uid="{02358B33-3946-4F30-8833-B50379163C96}"/>
    <cellStyle name="Percent 2 3" xfId="206" xr:uid="{00000000-0005-0000-0000-00002D010000}"/>
    <cellStyle name="Percent 2 3 2" xfId="244" xr:uid="{00000000-0005-0000-0000-00002E010000}"/>
    <cellStyle name="Percent 2 3 3" xfId="346" xr:uid="{44E0EA55-B044-4F76-BE9D-C0ACECC32DFF}"/>
    <cellStyle name="Percent 2 4" xfId="242" xr:uid="{00000000-0005-0000-0000-00002F010000}"/>
    <cellStyle name="Percent 2 5" xfId="333" xr:uid="{F9F12E85-F875-4977-A721-4229A37538CF}"/>
    <cellStyle name="Percent 3" xfId="100" xr:uid="{00000000-0005-0000-0000-000030010000}"/>
    <cellStyle name="Percent 3 2" xfId="173" xr:uid="{00000000-0005-0000-0000-000031010000}"/>
    <cellStyle name="Percent 3 2 2" xfId="438" xr:uid="{F29D2027-EF62-4E8B-BA82-006BB671DB56}"/>
    <cellStyle name="Percent 3 2 3" xfId="407" xr:uid="{42E76B88-481F-4D0E-BD7B-81BB63E5D4BF}"/>
    <cellStyle name="Percent 3 3" xfId="145" xr:uid="{00000000-0005-0000-0000-000032010000}"/>
    <cellStyle name="Percent 3 3 2" xfId="295" xr:uid="{00000000-0005-0000-0000-000033010000}"/>
    <cellStyle name="Percent 3 3 2 2" xfId="446" xr:uid="{A1FEADDD-4BB2-4956-8687-A257AD231F96}"/>
    <cellStyle name="Percent 3 3 3" xfId="258" xr:uid="{00000000-0005-0000-0000-000034010000}"/>
    <cellStyle name="Percent 3 3 3 2" xfId="426" xr:uid="{E69E622E-C608-4596-A8A2-48275EA27A96}"/>
    <cellStyle name="Percent 3 3 4" xfId="380" xr:uid="{3292884F-4C6C-4AD8-8A63-3F1FDA415DFB}"/>
    <cellStyle name="Percent 3 3 5" xfId="356" xr:uid="{6F3DDB4C-F8AC-451B-8EFA-136BD7C5BC62}"/>
    <cellStyle name="Percent 3 4" xfId="158" xr:uid="{00000000-0005-0000-0000-000035010000}"/>
    <cellStyle name="Percent 3 4 2" xfId="309" xr:uid="{00000000-0005-0000-0000-000036010000}"/>
    <cellStyle name="Percent 3 4 3" xfId="269" xr:uid="{00000000-0005-0000-0000-000037010000}"/>
    <cellStyle name="Percent 3 4 4" xfId="392" xr:uid="{B5EA6AD3-F286-49FE-B302-74A8AC361347}"/>
    <cellStyle name="Percent 3 5" xfId="187" xr:uid="{00000000-0005-0000-0000-000038010000}"/>
    <cellStyle name="Percent 3 5 2" xfId="318" xr:uid="{00000000-0005-0000-0000-000039010000}"/>
    <cellStyle name="Percent 3 5 3" xfId="279" xr:uid="{00000000-0005-0000-0000-00003A010000}"/>
    <cellStyle name="Percent 3 5 4" xfId="418" xr:uid="{E4530CF2-6D77-46C0-8FFC-FE759E98E3B9}"/>
    <cellStyle name="Percent 3 6" xfId="245" xr:uid="{00000000-0005-0000-0000-00003B010000}"/>
    <cellStyle name="Percent 3 6 2" xfId="285" xr:uid="{00000000-0005-0000-0000-00003C010000}"/>
    <cellStyle name="Percent 3 6 3" xfId="372" xr:uid="{9BA82126-9676-4E32-8A18-227AEBE2B01B}"/>
    <cellStyle name="Percent 3 7" xfId="253" xr:uid="{00000000-0005-0000-0000-00003D010000}"/>
    <cellStyle name="Percent 3 8" xfId="338" xr:uid="{D8F1DCF6-1077-4368-BEF5-3071E51388B2}"/>
    <cellStyle name="Percent 4" xfId="161" xr:uid="{00000000-0005-0000-0000-00003E010000}"/>
    <cellStyle name="Percent 4 2" xfId="395" xr:uid="{0C6B39D4-DC1C-4629-A8C4-A25B7F527DD6}"/>
    <cellStyle name="Postotak 2" xfId="190" xr:uid="{00000000-0005-0000-0000-00003F010000}"/>
    <cellStyle name="Postotak 2 2" xfId="246" xr:uid="{00000000-0005-0000-0000-000040010000}"/>
    <cellStyle name="Postotak 2 3" xfId="341" xr:uid="{12D34DCC-BE81-49C9-91A4-2D82CA5CF1E4}"/>
    <cellStyle name="TableStyleLight1" xfId="115" xr:uid="{00000000-0005-0000-0000-000041010000}"/>
    <cellStyle name="TableStyleLight1 2" xfId="174" xr:uid="{00000000-0005-0000-0000-000042010000}"/>
    <cellStyle name="TableStyleLight1 2 2" xfId="310" xr:uid="{00000000-0005-0000-0000-000043010000}"/>
    <cellStyle name="TableStyleLight1 2 3" xfId="270" xr:uid="{00000000-0005-0000-0000-000044010000}"/>
    <cellStyle name="TableStyleLight1 2 4" xfId="408" xr:uid="{5ED0A04F-F603-4D0D-91C3-D5CC12DE24AA}"/>
    <cellStyle name="TableStyleLight1 2 5" xfId="480" xr:uid="{9E12D3D3-7F77-46DD-9257-352528AF89F9}"/>
    <cellStyle name="TableStyleLight1 3" xfId="178" xr:uid="{00000000-0005-0000-0000-000045010000}"/>
    <cellStyle name="TableStyleLight1 3 2" xfId="311" xr:uid="{00000000-0005-0000-0000-000046010000}"/>
    <cellStyle name="TableStyleLight1 3 3" xfId="272" xr:uid="{00000000-0005-0000-0000-000047010000}"/>
    <cellStyle name="TableStyleLight1 3 4" xfId="410" xr:uid="{58B65D3B-5D3A-4CF4-805B-813CD96EC435}"/>
    <cellStyle name="TableStyleLight1 3 5" xfId="481" xr:uid="{313003DA-F863-4B6F-AE73-C761D6B29E75}"/>
    <cellStyle name="TableStyleLight1 4" xfId="247" xr:uid="{00000000-0005-0000-0000-000048010000}"/>
    <cellStyle name="TableStyleLight1 5" xfId="339" xr:uid="{125BCB46-3101-407A-9DF1-7F6EA77A32AC}"/>
    <cellStyle name="Valuta 2" xfId="191" xr:uid="{00000000-0005-0000-0000-000049010000}"/>
    <cellStyle name="Valuta 2 2" xfId="248" xr:uid="{00000000-0005-0000-0000-00004A010000}"/>
    <cellStyle name="Valuta 2 3" xfId="342" xr:uid="{16028621-8AB8-48ED-83A2-C951AE1F15B3}"/>
    <cellStyle name="Zarez 2" xfId="330" xr:uid="{00000000-0005-0000-0000-00004B01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619250" cy="4974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549967" y="3908425"/>
          <a:ext cx="1619250" cy="4974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r-H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ntarbrokerhr.sharepoint.com/sites/CENTARBROKERd.o.o/Shared%20Documents/CB/Klijenti%20-%20Police%20-%20Dokumenti/GRAD%20ZAGREB/GU%20ZA%20SOCIJALNU%20ZA&#352;TITU%20I%20OSOBE%20S%20INVALIDITETOM/MALI%20DOM/2026/imovina/05-04_Upit%20za%20ponudama-imovina_Mali%20dom_2026.xlsx" TargetMode="External"/><Relationship Id="rId1" Type="http://schemas.openxmlformats.org/officeDocument/2006/relationships/externalLinkPath" Target="file:///C:\sites\CENTARBROKERd.o.o\Shared%20Documents\CB\Klijenti%20-%20Police%20-%20Dokumenti\GRAD%20ZAGREB\GU%20ZA%20SOCIJALNU%20ZA&#352;TITU%20I%20OSOBE%20S%20INVALIDITETOM\MALI%20DOM\2026\imovina\05-04_Upit%20za%20ponudama-imovina_Mali%20dom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podaci"/>
      <sheetName val="Imenovani rizici"/>
      <sheetName val="štete"/>
    </sheetNames>
    <sheetDataSet>
      <sheetData sheetId="0">
        <row r="10">
          <cell r="B10">
            <v>4487110</v>
          </cell>
        </row>
        <row r="22">
          <cell r="B22">
            <v>1048319.5099999999</v>
          </cell>
        </row>
        <row r="30">
          <cell r="B30">
            <v>91652.17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zoomScaleNormal="100" workbookViewId="0">
      <selection activeCell="E12" sqref="E12:H12"/>
    </sheetView>
  </sheetViews>
  <sheetFormatPr defaultColWidth="9.140625" defaultRowHeight="14.25"/>
  <cols>
    <col min="1" max="1" width="3.7109375" style="2" customWidth="1"/>
    <col min="2" max="8" width="9.140625" style="2"/>
    <col min="9" max="9" width="22.42578125" style="2" customWidth="1"/>
    <col min="10" max="16384" width="9.140625" style="2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>
      <c r="A3" s="1"/>
      <c r="B3" s="204" t="s">
        <v>32</v>
      </c>
      <c r="C3" s="204"/>
      <c r="D3" s="204"/>
      <c r="E3" s="204"/>
      <c r="F3" s="204"/>
      <c r="G3" s="204"/>
      <c r="H3" s="204"/>
      <c r="I3" s="1"/>
      <c r="J3" s="1"/>
      <c r="K3" s="1"/>
      <c r="L3" s="1"/>
      <c r="M3" s="1"/>
    </row>
    <row r="4" spans="1:13" ht="18">
      <c r="A4" s="1"/>
      <c r="B4" s="3"/>
      <c r="C4" s="3"/>
      <c r="D4" s="3"/>
      <c r="E4" s="3"/>
      <c r="F4" s="3"/>
      <c r="G4" s="3"/>
      <c r="H4" s="3"/>
      <c r="I4" s="1"/>
      <c r="J4" s="1"/>
      <c r="K4" s="1"/>
      <c r="L4" s="1"/>
      <c r="M4" s="1"/>
    </row>
    <row r="5" spans="1:13" ht="18">
      <c r="A5" s="1"/>
      <c r="B5" s="3"/>
      <c r="C5" s="3"/>
      <c r="D5" s="3"/>
      <c r="E5" s="3"/>
      <c r="F5" s="3"/>
      <c r="G5" s="3"/>
      <c r="H5" s="3"/>
      <c r="I5" s="1"/>
      <c r="J5" s="1"/>
      <c r="K5" s="1"/>
      <c r="L5" s="1"/>
      <c r="M5" s="1"/>
    </row>
    <row r="6" spans="1:13" ht="1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8.25" customHeight="1" thickTop="1" thickBot="1">
      <c r="B7" s="205" t="s">
        <v>33</v>
      </c>
      <c r="C7" s="206"/>
      <c r="D7" s="206"/>
      <c r="E7" s="207"/>
      <c r="F7" s="207"/>
      <c r="G7" s="207"/>
      <c r="H7" s="207"/>
      <c r="I7" s="1"/>
      <c r="J7" s="1"/>
      <c r="K7" s="1"/>
      <c r="L7" s="1"/>
      <c r="M7" s="1"/>
    </row>
    <row r="8" spans="1:13" ht="15" thickTop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thickTop="1">
      <c r="A11" s="1"/>
      <c r="B11" s="208" t="s">
        <v>34</v>
      </c>
      <c r="C11" s="209"/>
      <c r="D11" s="209"/>
      <c r="E11" s="209"/>
      <c r="F11" s="209"/>
      <c r="G11" s="209"/>
      <c r="H11" s="209"/>
      <c r="I11" s="1"/>
      <c r="J11" s="1"/>
      <c r="K11" s="1"/>
      <c r="L11" s="1"/>
      <c r="M11" s="1"/>
    </row>
    <row r="12" spans="1:13" ht="48" customHeight="1">
      <c r="A12" s="1"/>
      <c r="B12" s="210" t="s">
        <v>35</v>
      </c>
      <c r="C12" s="211"/>
      <c r="D12" s="212"/>
      <c r="E12" s="213" t="s">
        <v>221</v>
      </c>
      <c r="F12" s="214"/>
      <c r="G12" s="214"/>
      <c r="H12" s="214"/>
      <c r="I12" s="1"/>
      <c r="J12" s="1"/>
      <c r="K12" s="1"/>
      <c r="L12" s="1"/>
      <c r="M12" s="1"/>
    </row>
    <row r="13" spans="1:13" ht="15">
      <c r="A13" s="1"/>
      <c r="B13" s="189"/>
      <c r="C13" s="190"/>
      <c r="D13" s="190"/>
      <c r="E13" s="190"/>
      <c r="F13" s="190"/>
      <c r="G13" s="190"/>
      <c r="H13" s="190"/>
      <c r="I13" s="1"/>
      <c r="J13" s="1"/>
      <c r="K13" s="1"/>
      <c r="L13" s="1"/>
      <c r="M13" s="1"/>
    </row>
    <row r="14" spans="1:13" ht="15">
      <c r="A14" s="1"/>
      <c r="B14" s="191" t="s">
        <v>36</v>
      </c>
      <c r="C14" s="192"/>
      <c r="D14" s="192"/>
      <c r="E14" s="193" t="s">
        <v>185</v>
      </c>
      <c r="F14" s="192"/>
      <c r="G14" s="192"/>
      <c r="H14" s="192"/>
      <c r="I14" s="1"/>
      <c r="J14" s="1"/>
      <c r="K14" s="1"/>
      <c r="L14" s="1"/>
      <c r="M14" s="1"/>
    </row>
    <row r="15" spans="1:13" ht="15">
      <c r="A15" s="1"/>
      <c r="B15" s="189"/>
      <c r="C15" s="190"/>
      <c r="D15" s="190"/>
      <c r="E15" s="190"/>
      <c r="F15" s="190"/>
      <c r="G15" s="190"/>
      <c r="H15" s="190"/>
      <c r="I15" s="1"/>
      <c r="J15" s="1"/>
      <c r="K15" s="1"/>
      <c r="L15" s="1"/>
      <c r="M15" s="1"/>
    </row>
    <row r="16" spans="1:13" ht="15">
      <c r="A16" s="1"/>
      <c r="B16" s="191" t="s">
        <v>5</v>
      </c>
      <c r="C16" s="192"/>
      <c r="D16" s="192"/>
      <c r="E16" s="192">
        <v>71812732448</v>
      </c>
      <c r="F16" s="192"/>
      <c r="G16" s="192"/>
      <c r="H16" s="192"/>
      <c r="I16" s="1"/>
      <c r="J16" s="1"/>
      <c r="K16" s="1"/>
      <c r="L16" s="1"/>
      <c r="M16" s="1"/>
    </row>
    <row r="17" spans="1:13" ht="15">
      <c r="A17" s="1"/>
      <c r="B17" s="194"/>
      <c r="C17" s="195"/>
      <c r="D17" s="196"/>
      <c r="E17" s="197"/>
      <c r="F17" s="195"/>
      <c r="G17" s="195"/>
      <c r="H17" s="195"/>
      <c r="I17" s="1"/>
      <c r="J17" s="1"/>
      <c r="K17" s="1"/>
      <c r="L17" s="1"/>
      <c r="M17" s="1"/>
    </row>
    <row r="18" spans="1:13" ht="36" customHeight="1" thickBot="1">
      <c r="A18" s="1"/>
      <c r="B18" s="198" t="s">
        <v>37</v>
      </c>
      <c r="C18" s="199"/>
      <c r="D18" s="199"/>
      <c r="E18" s="200" t="s">
        <v>95</v>
      </c>
      <c r="F18" s="201"/>
      <c r="G18" s="201"/>
      <c r="H18" s="201"/>
      <c r="I18" s="1"/>
      <c r="J18" s="1"/>
      <c r="K18" s="1"/>
      <c r="L18" s="1"/>
      <c r="M18" s="1"/>
    </row>
    <row r="19" spans="1:13" ht="15.75" thickTop="1">
      <c r="A19" s="1"/>
      <c r="B19" s="4"/>
      <c r="C19" s="4"/>
      <c r="D19" s="4"/>
      <c r="E19" s="4"/>
      <c r="F19" s="4"/>
      <c r="G19" s="4"/>
      <c r="H19" s="4"/>
      <c r="I19" s="1"/>
      <c r="J19" s="1"/>
      <c r="K19" s="1"/>
      <c r="L19" s="1"/>
      <c r="M19" s="1"/>
    </row>
    <row r="20" spans="1:13" ht="15">
      <c r="A20" s="1"/>
      <c r="B20" s="4"/>
      <c r="C20" s="4"/>
      <c r="D20" s="4"/>
      <c r="E20" s="4"/>
      <c r="F20" s="4"/>
      <c r="G20" s="4"/>
      <c r="H20" s="4"/>
      <c r="I20" s="1"/>
      <c r="J20" s="1"/>
      <c r="K20" s="1"/>
      <c r="L20" s="1"/>
      <c r="M20" s="1"/>
    </row>
    <row r="21" spans="1:13" ht="15">
      <c r="A21" s="1"/>
      <c r="B21" s="4"/>
      <c r="C21" s="4"/>
      <c r="D21" s="4"/>
      <c r="E21" s="4"/>
      <c r="F21" s="4"/>
      <c r="G21" s="4"/>
      <c r="H21" s="4"/>
      <c r="I21" s="1"/>
      <c r="J21" s="1"/>
      <c r="K21" s="1"/>
      <c r="L21" s="1"/>
      <c r="M21" s="1"/>
    </row>
    <row r="22" spans="1:13" ht="15.75" thickBot="1">
      <c r="A22" s="1"/>
      <c r="B22" s="202" t="s">
        <v>38</v>
      </c>
      <c r="C22" s="203"/>
      <c r="D22" s="203"/>
      <c r="E22" s="203"/>
      <c r="F22" s="203"/>
      <c r="G22" s="203"/>
      <c r="H22" s="203"/>
      <c r="I22" s="203"/>
      <c r="J22" s="1"/>
      <c r="K22" s="1"/>
      <c r="L22" s="1"/>
      <c r="M22" s="1"/>
    </row>
    <row r="23" spans="1:13" ht="31.5" thickTop="1" thickBot="1">
      <c r="A23" s="1"/>
      <c r="B23" s="5" t="s">
        <v>39</v>
      </c>
      <c r="C23" s="187" t="s">
        <v>40</v>
      </c>
      <c r="D23" s="187"/>
      <c r="E23" s="187"/>
      <c r="F23" s="187"/>
      <c r="G23" s="187"/>
      <c r="H23" s="188"/>
      <c r="I23" s="10" t="s">
        <v>75</v>
      </c>
      <c r="J23" s="1"/>
      <c r="K23" s="1"/>
      <c r="L23" s="1"/>
      <c r="M23" s="1"/>
    </row>
    <row r="24" spans="1:13" ht="16.5" thickTop="1" thickBot="1">
      <c r="A24" s="1"/>
      <c r="B24" s="6" t="s">
        <v>1</v>
      </c>
      <c r="C24" s="181" t="s">
        <v>41</v>
      </c>
      <c r="D24" s="181"/>
      <c r="E24" s="181"/>
      <c r="F24" s="181"/>
      <c r="G24" s="181"/>
      <c r="H24" s="182"/>
      <c r="I24" s="12">
        <f>'Imenovani rizici'!E26</f>
        <v>0</v>
      </c>
      <c r="J24" s="1"/>
      <c r="K24" s="1"/>
      <c r="L24" s="1"/>
      <c r="M24" s="1"/>
    </row>
    <row r="25" spans="1:13" ht="16.5" thickTop="1" thickBot="1">
      <c r="A25" s="1"/>
      <c r="B25" s="6" t="s">
        <v>3</v>
      </c>
      <c r="C25" s="183" t="s">
        <v>42</v>
      </c>
      <c r="D25" s="183"/>
      <c r="E25" s="183"/>
      <c r="F25" s="183"/>
      <c r="G25" s="183"/>
      <c r="H25" s="184"/>
      <c r="I25" s="11">
        <f>Odgovornost!G9</f>
        <v>0</v>
      </c>
      <c r="J25" s="1"/>
      <c r="K25" s="1"/>
      <c r="L25" s="1"/>
      <c r="M25" s="1"/>
    </row>
    <row r="26" spans="1:13" ht="16.5" thickTop="1" thickBot="1">
      <c r="A26" s="1"/>
      <c r="B26" s="7" t="s">
        <v>2</v>
      </c>
      <c r="C26" s="185" t="s">
        <v>43</v>
      </c>
      <c r="D26" s="186"/>
      <c r="E26" s="186"/>
      <c r="F26" s="186"/>
      <c r="G26" s="186"/>
      <c r="H26" s="186"/>
      <c r="I26" s="11">
        <f>'Nezgoda '!G12</f>
        <v>0</v>
      </c>
      <c r="J26" s="1"/>
      <c r="K26" s="1"/>
      <c r="L26" s="1"/>
      <c r="M26" s="1"/>
    </row>
    <row r="27" spans="1:13" ht="16.5" thickTop="1" thickBot="1">
      <c r="A27" s="1"/>
      <c r="B27" s="179" t="s">
        <v>44</v>
      </c>
      <c r="C27" s="180"/>
      <c r="D27" s="180"/>
      <c r="E27" s="180"/>
      <c r="F27" s="180"/>
      <c r="G27" s="180"/>
      <c r="H27" s="180"/>
      <c r="I27" s="11">
        <f>SUM(I24:I26)</f>
        <v>0</v>
      </c>
      <c r="J27" s="1"/>
      <c r="K27" s="1"/>
      <c r="L27" s="1"/>
      <c r="M27" s="1"/>
    </row>
    <row r="28" spans="1:13" ht="16.5" thickTop="1" thickBot="1">
      <c r="A28" s="1"/>
      <c r="B28" s="179" t="s">
        <v>45</v>
      </c>
      <c r="C28" s="180"/>
      <c r="D28" s="180"/>
      <c r="E28" s="180"/>
      <c r="F28" s="180"/>
      <c r="G28" s="180"/>
      <c r="H28" s="180"/>
      <c r="I28" s="11"/>
      <c r="J28" s="1"/>
      <c r="K28" s="1"/>
      <c r="L28" s="1"/>
      <c r="M28" s="1"/>
    </row>
    <row r="29" spans="1:13" ht="16.5" thickTop="1" thickBot="1">
      <c r="A29" s="1"/>
      <c r="B29" s="179" t="s">
        <v>46</v>
      </c>
      <c r="C29" s="180"/>
      <c r="D29" s="180"/>
      <c r="E29" s="180"/>
      <c r="F29" s="180"/>
      <c r="G29" s="180"/>
      <c r="H29" s="180"/>
      <c r="I29" s="11">
        <f>I27</f>
        <v>0</v>
      </c>
      <c r="J29" s="1"/>
      <c r="K29" s="1"/>
      <c r="L29" s="1"/>
      <c r="M29" s="1"/>
    </row>
    <row r="30" spans="1:13" ht="15" thickTop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24">
    <mergeCell ref="B3:H3"/>
    <mergeCell ref="B7:D7"/>
    <mergeCell ref="E7:H7"/>
    <mergeCell ref="B11:H11"/>
    <mergeCell ref="B12:D12"/>
    <mergeCell ref="E12:H12"/>
    <mergeCell ref="C23:H23"/>
    <mergeCell ref="B13:H13"/>
    <mergeCell ref="B14:D14"/>
    <mergeCell ref="E14:H14"/>
    <mergeCell ref="B15:H15"/>
    <mergeCell ref="B16:D16"/>
    <mergeCell ref="E16:H16"/>
    <mergeCell ref="B17:D17"/>
    <mergeCell ref="E17:H17"/>
    <mergeCell ref="B18:D18"/>
    <mergeCell ref="E18:H18"/>
    <mergeCell ref="B22:I22"/>
    <mergeCell ref="B27:H27"/>
    <mergeCell ref="B28:H28"/>
    <mergeCell ref="B29:H29"/>
    <mergeCell ref="C24:H24"/>
    <mergeCell ref="C25:H25"/>
    <mergeCell ref="C26:H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7"/>
  <sheetViews>
    <sheetView tabSelected="1" zoomScale="90" zoomScaleNormal="90" workbookViewId="0">
      <selection activeCell="B4" sqref="B4"/>
    </sheetView>
  </sheetViews>
  <sheetFormatPr defaultColWidth="8.85546875" defaultRowHeight="15"/>
  <cols>
    <col min="1" max="1" width="85" style="33" customWidth="1"/>
    <col min="2" max="2" width="26" style="33" bestFit="1" customWidth="1"/>
    <col min="3" max="3" width="22.140625" style="33" customWidth="1"/>
    <col min="4" max="4" width="19.5703125" style="33" customWidth="1"/>
    <col min="5" max="5" width="13.85546875" style="33" customWidth="1"/>
    <col min="6" max="6" width="18.5703125" style="33" customWidth="1"/>
    <col min="7" max="7" width="17.140625" style="33" customWidth="1"/>
    <col min="8" max="8" width="14" style="33" customWidth="1"/>
    <col min="9" max="9" width="18" style="33" customWidth="1"/>
    <col min="10" max="10" width="16.28515625" style="33" customWidth="1"/>
    <col min="11" max="11" width="14.7109375" style="33" customWidth="1"/>
    <col min="12" max="12" width="12.7109375" style="33" customWidth="1"/>
    <col min="13" max="13" width="13.28515625" style="33" customWidth="1"/>
    <col min="14" max="16384" width="8.85546875" style="33"/>
  </cols>
  <sheetData>
    <row r="1" spans="1:4">
      <c r="A1" s="171" t="s">
        <v>4</v>
      </c>
      <c r="B1" s="172"/>
      <c r="C1" s="32"/>
    </row>
    <row r="2" spans="1:4">
      <c r="A2" s="166"/>
      <c r="B2" s="166"/>
    </row>
    <row r="3" spans="1:4">
      <c r="A3" s="166"/>
      <c r="B3" s="166"/>
      <c r="C3"/>
    </row>
    <row r="4" spans="1:4" ht="15" customHeight="1">
      <c r="A4" s="14" t="s">
        <v>90</v>
      </c>
      <c r="B4" s="34" t="s">
        <v>221</v>
      </c>
    </row>
    <row r="5" spans="1:4">
      <c r="A5" s="14" t="s">
        <v>91</v>
      </c>
      <c r="B5" s="35" t="s">
        <v>92</v>
      </c>
    </row>
    <row r="6" spans="1:4">
      <c r="A6" s="14" t="s">
        <v>93</v>
      </c>
      <c r="B6" s="15" t="s">
        <v>48</v>
      </c>
    </row>
    <row r="7" spans="1:4">
      <c r="A7" s="14" t="s">
        <v>5</v>
      </c>
      <c r="B7" s="35">
        <v>71812732448</v>
      </c>
    </row>
    <row r="8" spans="1:4" ht="45">
      <c r="A8" s="14" t="s">
        <v>94</v>
      </c>
      <c r="B8" s="36" t="s">
        <v>95</v>
      </c>
    </row>
    <row r="9" spans="1:4" ht="26.25">
      <c r="A9" s="173" t="s">
        <v>187</v>
      </c>
      <c r="B9" s="174"/>
    </row>
    <row r="10" spans="1:4">
      <c r="A10" s="151" t="s">
        <v>188</v>
      </c>
      <c r="B10" s="148">
        <v>90</v>
      </c>
    </row>
    <row r="11" spans="1:4" ht="30">
      <c r="A11" s="151" t="s">
        <v>189</v>
      </c>
      <c r="B11" s="147" t="s">
        <v>190</v>
      </c>
    </row>
    <row r="12" spans="1:4">
      <c r="A12" s="150" t="s">
        <v>191</v>
      </c>
      <c r="B12" s="52">
        <v>4020095.64</v>
      </c>
    </row>
    <row r="13" spans="1:4">
      <c r="A13" s="152" t="s">
        <v>192</v>
      </c>
      <c r="B13" s="149">
        <v>1672152.86</v>
      </c>
    </row>
    <row r="14" spans="1:4">
      <c r="A14" s="175" t="s">
        <v>193</v>
      </c>
      <c r="B14" s="174"/>
      <c r="C14"/>
      <c r="D14"/>
    </row>
    <row r="15" spans="1:4" ht="25.5">
      <c r="A15" s="176" t="s">
        <v>194</v>
      </c>
      <c r="B15" s="154" t="s">
        <v>195</v>
      </c>
      <c r="C15" s="154" t="s">
        <v>196</v>
      </c>
      <c r="D15" s="154" t="s">
        <v>197</v>
      </c>
    </row>
    <row r="16" spans="1:4">
      <c r="A16" s="177"/>
      <c r="B16" s="153" t="s">
        <v>198</v>
      </c>
      <c r="C16" s="147"/>
      <c r="D16" s="147">
        <v>16</v>
      </c>
    </row>
    <row r="17" spans="1:4">
      <c r="A17" s="177"/>
      <c r="B17" s="153" t="s">
        <v>199</v>
      </c>
      <c r="C17" s="147">
        <v>5</v>
      </c>
      <c r="D17" s="147">
        <v>23</v>
      </c>
    </row>
    <row r="18" spans="1:4">
      <c r="A18" s="177"/>
      <c r="B18" s="153" t="s">
        <v>200</v>
      </c>
      <c r="C18" s="147">
        <v>5</v>
      </c>
      <c r="D18" s="147">
        <v>21</v>
      </c>
    </row>
    <row r="19" spans="1:4">
      <c r="A19" s="177"/>
      <c r="B19" s="153" t="s">
        <v>201</v>
      </c>
      <c r="C19" s="147">
        <v>3</v>
      </c>
      <c r="D19" s="147">
        <v>13</v>
      </c>
    </row>
    <row r="20" spans="1:4">
      <c r="A20" s="178"/>
      <c r="B20" s="153" t="s">
        <v>202</v>
      </c>
      <c r="C20" s="147">
        <v>1</v>
      </c>
      <c r="D20" s="147">
        <v>3</v>
      </c>
    </row>
    <row r="21" spans="1:4">
      <c r="A21" s="160" t="s">
        <v>203</v>
      </c>
      <c r="B21" s="160" t="s">
        <v>204</v>
      </c>
    </row>
    <row r="22" spans="1:4">
      <c r="A22" s="155" t="s">
        <v>205</v>
      </c>
      <c r="B22" s="156">
        <v>3</v>
      </c>
    </row>
    <row r="23" spans="1:4">
      <c r="A23" s="155" t="s">
        <v>206</v>
      </c>
      <c r="B23" s="156">
        <v>11</v>
      </c>
    </row>
    <row r="24" spans="1:4">
      <c r="A24" s="157" t="s">
        <v>207</v>
      </c>
      <c r="B24" s="147">
        <v>21</v>
      </c>
    </row>
    <row r="25" spans="1:4">
      <c r="A25" s="157" t="s">
        <v>208</v>
      </c>
      <c r="B25" s="147">
        <v>2</v>
      </c>
    </row>
    <row r="26" spans="1:4">
      <c r="A26" s="157" t="s">
        <v>209</v>
      </c>
      <c r="B26" s="147">
        <v>1</v>
      </c>
    </row>
    <row r="27" spans="1:4">
      <c r="A27" s="157" t="s">
        <v>210</v>
      </c>
      <c r="B27" s="147">
        <v>2</v>
      </c>
    </row>
    <row r="28" spans="1:4">
      <c r="A28" s="157" t="s">
        <v>211</v>
      </c>
      <c r="B28" s="147">
        <v>1</v>
      </c>
    </row>
    <row r="29" spans="1:4">
      <c r="A29" s="157" t="s">
        <v>212</v>
      </c>
      <c r="B29" s="147">
        <v>1</v>
      </c>
    </row>
    <row r="30" spans="1:4">
      <c r="A30" s="157" t="s">
        <v>213</v>
      </c>
      <c r="B30" s="147">
        <v>1</v>
      </c>
    </row>
    <row r="31" spans="1:4">
      <c r="A31" s="157" t="s">
        <v>214</v>
      </c>
      <c r="B31" s="147">
        <v>1</v>
      </c>
    </row>
    <row r="32" spans="1:4">
      <c r="A32" s="157" t="s">
        <v>215</v>
      </c>
      <c r="B32" s="147">
        <v>6</v>
      </c>
      <c r="C32"/>
      <c r="D32"/>
    </row>
    <row r="33" spans="1:4">
      <c r="A33" s="157" t="s">
        <v>216</v>
      </c>
      <c r="B33" s="147">
        <v>2</v>
      </c>
    </row>
    <row r="34" spans="1:4">
      <c r="A34" s="157" t="s">
        <v>217</v>
      </c>
      <c r="B34" s="147">
        <v>2</v>
      </c>
    </row>
    <row r="35" spans="1:4">
      <c r="A35" s="157" t="s">
        <v>218</v>
      </c>
      <c r="B35" s="147">
        <v>5</v>
      </c>
    </row>
    <row r="36" spans="1:4">
      <c r="A36" s="157" t="s">
        <v>219</v>
      </c>
      <c r="B36" s="147">
        <v>6</v>
      </c>
    </row>
    <row r="37" spans="1:4">
      <c r="A37" s="158" t="s">
        <v>220</v>
      </c>
      <c r="B37" s="159">
        <v>65</v>
      </c>
    </row>
    <row r="38" spans="1:4" ht="26.25">
      <c r="A38" s="37" t="s">
        <v>49</v>
      </c>
      <c r="B38" s="38"/>
    </row>
    <row r="39" spans="1:4">
      <c r="A39" s="8" t="s">
        <v>96</v>
      </c>
      <c r="B39" s="39">
        <v>4487110</v>
      </c>
      <c r="C39" t="s">
        <v>97</v>
      </c>
    </row>
    <row r="40" spans="1:4">
      <c r="A40" s="40" t="s">
        <v>98</v>
      </c>
      <c r="B40" s="40" t="s">
        <v>99</v>
      </c>
      <c r="C40" s="40" t="s">
        <v>100</v>
      </c>
      <c r="D40" s="40" t="s">
        <v>101</v>
      </c>
    </row>
    <row r="41" spans="1:4">
      <c r="A41" s="41" t="s">
        <v>102</v>
      </c>
      <c r="B41" s="40">
        <v>2008</v>
      </c>
      <c r="C41" s="42">
        <v>2000</v>
      </c>
      <c r="D41" s="43">
        <v>3000000</v>
      </c>
    </row>
    <row r="42" spans="1:4">
      <c r="A42" s="44" t="s">
        <v>103</v>
      </c>
      <c r="B42" s="40">
        <v>1957</v>
      </c>
      <c r="C42" s="42">
        <v>350.26</v>
      </c>
      <c r="D42" s="43">
        <v>525390</v>
      </c>
    </row>
    <row r="43" spans="1:4">
      <c r="A43" s="44" t="s">
        <v>104</v>
      </c>
      <c r="B43" s="40">
        <v>1970</v>
      </c>
      <c r="C43" s="42">
        <v>634.48</v>
      </c>
      <c r="D43" s="43">
        <v>951720</v>
      </c>
    </row>
    <row r="44" spans="1:4">
      <c r="A44" s="44" t="s">
        <v>105</v>
      </c>
      <c r="B44" s="40"/>
      <c r="C44" s="42"/>
      <c r="D44" s="43">
        <v>10000</v>
      </c>
    </row>
    <row r="45" spans="1:4" ht="38.25">
      <c r="A45" s="45" t="s">
        <v>106</v>
      </c>
      <c r="B45" s="46" t="s">
        <v>107</v>
      </c>
      <c r="C45" s="46" t="s">
        <v>108</v>
      </c>
      <c r="D45" s="46" t="s">
        <v>109</v>
      </c>
    </row>
    <row r="46" spans="1:4">
      <c r="A46" s="8" t="s">
        <v>50</v>
      </c>
      <c r="B46" s="47">
        <v>427496.47</v>
      </c>
      <c r="C46" s="47">
        <f>(B46/2)</f>
        <v>213748.23499999999</v>
      </c>
      <c r="D46" s="47">
        <v>213748.24</v>
      </c>
    </row>
    <row r="47" spans="1:4">
      <c r="A47" s="8" t="s">
        <v>51</v>
      </c>
      <c r="B47" s="47">
        <v>363390.39</v>
      </c>
      <c r="C47" s="47">
        <f t="shared" ref="C47:C50" si="0">(B47/2)</f>
        <v>181695.19500000001</v>
      </c>
      <c r="D47" s="47">
        <v>181695.2</v>
      </c>
    </row>
    <row r="48" spans="1:4">
      <c r="A48" s="8" t="s">
        <v>110</v>
      </c>
      <c r="B48" s="47">
        <v>213772.3</v>
      </c>
      <c r="C48" s="47">
        <v>100000</v>
      </c>
      <c r="D48" s="47">
        <v>113772.3</v>
      </c>
    </row>
    <row r="49" spans="1:4">
      <c r="A49" s="8" t="s">
        <v>111</v>
      </c>
      <c r="B49" s="47">
        <v>15965</v>
      </c>
      <c r="C49" s="47"/>
      <c r="D49" s="47"/>
    </row>
    <row r="50" spans="1:4">
      <c r="A50" s="8" t="s">
        <v>112</v>
      </c>
      <c r="B50" s="47">
        <v>27695.35</v>
      </c>
      <c r="C50" s="47">
        <f t="shared" si="0"/>
        <v>13847.674999999999</v>
      </c>
      <c r="D50" s="47">
        <v>13847.68</v>
      </c>
    </row>
    <row r="51" spans="1:4">
      <c r="A51" s="48" t="s">
        <v>65</v>
      </c>
      <c r="B51" s="49">
        <f>SUM(B46:B50)</f>
        <v>1048319.5099999999</v>
      </c>
    </row>
    <row r="52" spans="1:4" ht="38.25">
      <c r="A52" s="45" t="s">
        <v>52</v>
      </c>
      <c r="B52" s="46" t="s">
        <v>113</v>
      </c>
      <c r="C52" s="46" t="s">
        <v>108</v>
      </c>
      <c r="D52" s="46" t="s">
        <v>109</v>
      </c>
    </row>
    <row r="53" spans="1:4">
      <c r="A53" s="9" t="s">
        <v>114</v>
      </c>
      <c r="B53" s="47">
        <v>62337.85</v>
      </c>
      <c r="C53" s="47">
        <f>(B53/2)</f>
        <v>31168.924999999999</v>
      </c>
      <c r="D53" s="50">
        <v>31168.93</v>
      </c>
    </row>
    <row r="54" spans="1:4">
      <c r="A54" s="8" t="s">
        <v>115</v>
      </c>
      <c r="B54" s="47">
        <v>10276.82</v>
      </c>
      <c r="C54" s="47">
        <f t="shared" ref="C54:C58" si="1">(B54/2)</f>
        <v>5138.41</v>
      </c>
      <c r="D54" s="50">
        <v>5138.41</v>
      </c>
    </row>
    <row r="55" spans="1:4">
      <c r="A55" s="8" t="s">
        <v>116</v>
      </c>
      <c r="B55" s="47">
        <v>14391.25</v>
      </c>
      <c r="C55" s="47">
        <f t="shared" si="1"/>
        <v>7195.625</v>
      </c>
      <c r="D55" s="50">
        <v>7195.63</v>
      </c>
    </row>
    <row r="56" spans="1:4">
      <c r="A56" s="51" t="s">
        <v>117</v>
      </c>
      <c r="B56" s="52"/>
      <c r="C56" s="52">
        <f t="shared" si="1"/>
        <v>0</v>
      </c>
      <c r="D56" s="53"/>
    </row>
    <row r="57" spans="1:4">
      <c r="A57" s="51" t="s">
        <v>118</v>
      </c>
      <c r="B57" s="52"/>
      <c r="C57" s="52">
        <f t="shared" si="1"/>
        <v>0</v>
      </c>
      <c r="D57" s="53"/>
    </row>
    <row r="58" spans="1:4">
      <c r="A58" s="54" t="s">
        <v>119</v>
      </c>
      <c r="B58" s="52">
        <v>4646.25</v>
      </c>
      <c r="C58" s="52">
        <f t="shared" si="1"/>
        <v>2323.125</v>
      </c>
      <c r="D58" s="53">
        <v>2323.13</v>
      </c>
    </row>
    <row r="59" spans="1:4">
      <c r="A59" s="55" t="s">
        <v>65</v>
      </c>
      <c r="B59" s="56">
        <f>SUM(B53:B58)</f>
        <v>91652.17</v>
      </c>
    </row>
    <row r="60" spans="1:4" ht="52.5">
      <c r="A60" s="57" t="s">
        <v>222</v>
      </c>
      <c r="B60" s="46" t="s">
        <v>222</v>
      </c>
      <c r="C60"/>
    </row>
    <row r="61" spans="1:4">
      <c r="A61" s="58" t="s">
        <v>53</v>
      </c>
      <c r="B61" s="59" t="s">
        <v>66</v>
      </c>
      <c r="C61"/>
    </row>
    <row r="62" spans="1:4">
      <c r="A62" s="60" t="s">
        <v>92</v>
      </c>
      <c r="B62" s="61">
        <v>7000</v>
      </c>
    </row>
    <row r="63" spans="1:4" ht="26.25">
      <c r="A63" s="62" t="s">
        <v>6</v>
      </c>
      <c r="B63" s="63" t="s">
        <v>7</v>
      </c>
      <c r="C63" s="46" t="s">
        <v>120</v>
      </c>
    </row>
    <row r="64" spans="1:4">
      <c r="A64" s="64" t="s">
        <v>8</v>
      </c>
      <c r="B64" s="65"/>
      <c r="C64" s="66"/>
    </row>
    <row r="65" spans="1:13">
      <c r="A65" s="64" t="s">
        <v>121</v>
      </c>
      <c r="B65" s="65">
        <v>450</v>
      </c>
      <c r="C65" s="67">
        <v>8960</v>
      </c>
    </row>
    <row r="66" spans="1:13">
      <c r="A66" s="64" t="s">
        <v>122</v>
      </c>
      <c r="B66" s="65"/>
      <c r="C66" s="67">
        <f t="shared" ref="C66:C72" si="2">(B66/7.5345)</f>
        <v>0</v>
      </c>
    </row>
    <row r="67" spans="1:13">
      <c r="A67" s="64" t="s">
        <v>9</v>
      </c>
      <c r="B67" s="65">
        <v>450</v>
      </c>
      <c r="C67" s="67">
        <v>29860</v>
      </c>
    </row>
    <row r="68" spans="1:13">
      <c r="A68" s="64" t="s">
        <v>123</v>
      </c>
      <c r="B68" s="65"/>
      <c r="C68" s="67">
        <f t="shared" si="2"/>
        <v>0</v>
      </c>
    </row>
    <row r="69" spans="1:13">
      <c r="A69" s="68" t="s">
        <v>124</v>
      </c>
      <c r="B69" s="65"/>
      <c r="C69" s="67">
        <f t="shared" si="2"/>
        <v>0</v>
      </c>
    </row>
    <row r="70" spans="1:13">
      <c r="A70" s="64" t="s">
        <v>125</v>
      </c>
      <c r="B70" s="65">
        <v>110</v>
      </c>
      <c r="C70" s="67">
        <v>2650</v>
      </c>
    </row>
    <row r="71" spans="1:13">
      <c r="A71" s="64" t="s">
        <v>126</v>
      </c>
      <c r="B71" s="65"/>
      <c r="C71" s="67">
        <f t="shared" si="2"/>
        <v>0</v>
      </c>
    </row>
    <row r="72" spans="1:13">
      <c r="A72" s="64" t="s">
        <v>85</v>
      </c>
      <c r="B72" s="65"/>
      <c r="C72" s="69">
        <f t="shared" si="2"/>
        <v>0</v>
      </c>
    </row>
    <row r="73" spans="1:13">
      <c r="A73" s="70"/>
      <c r="B73" s="13"/>
      <c r="C73" s="71">
        <f>SUM(C65:C72)</f>
        <v>41470</v>
      </c>
    </row>
    <row r="75" spans="1:13" ht="25.5">
      <c r="A75" s="167" t="s">
        <v>11</v>
      </c>
      <c r="B75" s="72" t="s">
        <v>12</v>
      </c>
      <c r="C75" s="73"/>
      <c r="D75" s="73"/>
      <c r="E75" s="73"/>
      <c r="F75" s="73"/>
      <c r="G75" s="73"/>
      <c r="H75" s="74"/>
      <c r="I75" s="168" t="s">
        <v>87</v>
      </c>
      <c r="J75" s="169"/>
      <c r="K75" s="169"/>
      <c r="L75" s="169"/>
      <c r="M75" s="170"/>
    </row>
    <row r="76" spans="1:13" ht="51">
      <c r="A76" s="167"/>
      <c r="B76" s="75" t="s">
        <v>13</v>
      </c>
      <c r="C76" s="75" t="s">
        <v>14</v>
      </c>
      <c r="D76" s="75" t="s">
        <v>15</v>
      </c>
      <c r="E76" s="75" t="s">
        <v>16</v>
      </c>
      <c r="F76" s="75" t="s">
        <v>17</v>
      </c>
      <c r="G76" s="75" t="s">
        <v>18</v>
      </c>
      <c r="H76" s="75" t="s">
        <v>88</v>
      </c>
      <c r="I76" s="75" t="s">
        <v>89</v>
      </c>
      <c r="J76" s="75" t="s">
        <v>47</v>
      </c>
      <c r="K76" s="75" t="s">
        <v>19</v>
      </c>
      <c r="L76" s="75" t="s">
        <v>20</v>
      </c>
      <c r="M76" s="75" t="s">
        <v>88</v>
      </c>
    </row>
    <row r="77" spans="1:13">
      <c r="A77" s="76" t="s">
        <v>102</v>
      </c>
      <c r="B77" s="77" t="s">
        <v>61</v>
      </c>
      <c r="C77" s="78" t="s">
        <v>61</v>
      </c>
      <c r="D77" s="78" t="s">
        <v>24</v>
      </c>
      <c r="E77" s="77" t="s">
        <v>61</v>
      </c>
      <c r="F77" s="77" t="s">
        <v>24</v>
      </c>
      <c r="G77" s="78" t="s">
        <v>61</v>
      </c>
      <c r="H77" s="77"/>
      <c r="I77" s="164" t="s">
        <v>24</v>
      </c>
      <c r="J77" s="77" t="s">
        <v>61</v>
      </c>
      <c r="K77" s="78" t="s">
        <v>24</v>
      </c>
      <c r="L77" s="78" t="s">
        <v>61</v>
      </c>
      <c r="M77" s="79"/>
    </row>
    <row r="78" spans="1:13">
      <c r="A78" s="80" t="s">
        <v>127</v>
      </c>
      <c r="B78" s="78" t="s">
        <v>61</v>
      </c>
      <c r="C78" s="163" t="s">
        <v>61</v>
      </c>
      <c r="D78" s="163" t="s">
        <v>61</v>
      </c>
      <c r="E78" s="77" t="s">
        <v>61</v>
      </c>
      <c r="F78" s="77" t="s">
        <v>24</v>
      </c>
      <c r="G78" s="163" t="s">
        <v>24</v>
      </c>
      <c r="H78" s="81"/>
      <c r="I78" s="78" t="s">
        <v>24</v>
      </c>
      <c r="J78" s="78" t="s">
        <v>61</v>
      </c>
      <c r="K78" s="78" t="s">
        <v>24</v>
      </c>
      <c r="L78" s="78" t="s">
        <v>61</v>
      </c>
      <c r="M78" s="82"/>
    </row>
    <row r="79" spans="1:13">
      <c r="A79" s="80" t="s">
        <v>128</v>
      </c>
      <c r="B79" s="78" t="s">
        <v>61</v>
      </c>
      <c r="C79" s="163" t="s">
        <v>61</v>
      </c>
      <c r="D79" s="163" t="s">
        <v>61</v>
      </c>
      <c r="E79" s="163" t="s">
        <v>61</v>
      </c>
      <c r="F79" s="78" t="s">
        <v>24</v>
      </c>
      <c r="G79" s="78" t="s">
        <v>24</v>
      </c>
      <c r="H79" s="81"/>
      <c r="I79" s="78" t="s">
        <v>24</v>
      </c>
      <c r="J79" s="163" t="s">
        <v>61</v>
      </c>
      <c r="K79" s="78" t="s">
        <v>24</v>
      </c>
      <c r="L79" s="165" t="s">
        <v>61</v>
      </c>
      <c r="M79" s="82"/>
    </row>
    <row r="82" spans="1:3">
      <c r="A82" s="83" t="s">
        <v>129</v>
      </c>
    </row>
    <row r="83" spans="1:3">
      <c r="A83" s="84" t="s">
        <v>130</v>
      </c>
    </row>
    <row r="84" spans="1:3">
      <c r="A84" s="83" t="s">
        <v>131</v>
      </c>
    </row>
    <row r="85" spans="1:3">
      <c r="A85" s="84" t="s">
        <v>132</v>
      </c>
    </row>
    <row r="87" spans="1:3" ht="18.75">
      <c r="A87" s="85" t="s">
        <v>54</v>
      </c>
      <c r="B87" s="86" t="s">
        <v>55</v>
      </c>
    </row>
    <row r="90" spans="1:3" ht="15.75" thickBot="1"/>
    <row r="91" spans="1:3" ht="30.75" thickBot="1">
      <c r="A91" s="87"/>
      <c r="B91" s="88" t="s">
        <v>133</v>
      </c>
      <c r="C91" s="88" t="s">
        <v>134</v>
      </c>
    </row>
    <row r="92" spans="1:3" ht="15.75" thickBot="1">
      <c r="A92" s="89" t="s">
        <v>135</v>
      </c>
      <c r="B92" s="90" t="s">
        <v>136</v>
      </c>
      <c r="C92" s="91"/>
    </row>
    <row r="93" spans="1:3" ht="45.75" thickBot="1">
      <c r="A93" s="89" t="s">
        <v>137</v>
      </c>
      <c r="B93" s="90" t="s">
        <v>138</v>
      </c>
      <c r="C93" s="92">
        <v>7059.8</v>
      </c>
    </row>
    <row r="94" spans="1:3" ht="45.75" thickBot="1">
      <c r="A94" s="89" t="s">
        <v>139</v>
      </c>
      <c r="B94" s="90" t="s">
        <v>140</v>
      </c>
      <c r="C94" s="92">
        <v>6712.5</v>
      </c>
    </row>
    <row r="95" spans="1:3">
      <c r="A95" s="93"/>
      <c r="B95"/>
      <c r="C95"/>
    </row>
    <row r="96" spans="1:3">
      <c r="A96" s="94" t="s">
        <v>141</v>
      </c>
      <c r="B96"/>
      <c r="C96"/>
    </row>
    <row r="97" spans="1:3">
      <c r="A97" s="93"/>
      <c r="B97"/>
      <c r="C97"/>
    </row>
  </sheetData>
  <mergeCells count="8">
    <mergeCell ref="A2:B2"/>
    <mergeCell ref="A3:B3"/>
    <mergeCell ref="A75:A76"/>
    <mergeCell ref="I75:M75"/>
    <mergeCell ref="A1:B1"/>
    <mergeCell ref="A9:B9"/>
    <mergeCell ref="A14:B14"/>
    <mergeCell ref="A15:A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34"/>
  <sheetViews>
    <sheetView topLeftCell="A10" zoomScaleNormal="100" workbookViewId="0">
      <selection activeCell="E26" sqref="E26"/>
    </sheetView>
  </sheetViews>
  <sheetFormatPr defaultColWidth="10.85546875" defaultRowHeight="12.75"/>
  <cols>
    <col min="1" max="1" width="4.7109375" style="13" bestFit="1" customWidth="1"/>
    <col min="2" max="2" width="50.5703125" style="16" customWidth="1"/>
    <col min="3" max="3" width="53.5703125" style="16" customWidth="1"/>
    <col min="4" max="4" width="20.85546875" style="106" customWidth="1"/>
    <col min="5" max="5" width="19" style="106" customWidth="1"/>
    <col min="6" max="6" width="24.42578125" style="13" customWidth="1"/>
    <col min="7" max="16384" width="10.85546875" style="13"/>
  </cols>
  <sheetData>
    <row r="3" spans="1:6">
      <c r="A3" s="215" t="s">
        <v>142</v>
      </c>
      <c r="B3" s="215"/>
      <c r="C3" s="215"/>
      <c r="D3" s="215"/>
      <c r="E3" s="215"/>
    </row>
    <row r="4" spans="1:6">
      <c r="A4" s="216"/>
      <c r="B4" s="216"/>
      <c r="C4" s="216"/>
      <c r="D4" s="216"/>
      <c r="E4" s="216"/>
    </row>
    <row r="5" spans="1:6" ht="25.5">
      <c r="A5" s="95" t="s">
        <v>10</v>
      </c>
      <c r="B5" s="96" t="s">
        <v>56</v>
      </c>
      <c r="C5" s="96" t="s">
        <v>57</v>
      </c>
      <c r="D5" s="97" t="s">
        <v>143</v>
      </c>
      <c r="E5" s="98" t="s">
        <v>144</v>
      </c>
    </row>
    <row r="6" spans="1:6" ht="25.5">
      <c r="A6" s="217">
        <v>1</v>
      </c>
      <c r="B6" s="220" t="s">
        <v>145</v>
      </c>
      <c r="C6" s="99" t="s">
        <v>58</v>
      </c>
      <c r="D6" s="100">
        <f>'[1]Info podaci'!B10</f>
        <v>4487110</v>
      </c>
      <c r="E6" s="61">
        <v>0</v>
      </c>
    </row>
    <row r="7" spans="1:6" ht="38.25">
      <c r="A7" s="218"/>
      <c r="B7" s="221"/>
      <c r="C7" s="99" t="s">
        <v>146</v>
      </c>
      <c r="D7" s="101">
        <v>60000</v>
      </c>
      <c r="E7" s="61">
        <v>0</v>
      </c>
    </row>
    <row r="8" spans="1:6" ht="38.25">
      <c r="A8" s="218"/>
      <c r="B8" s="221"/>
      <c r="C8" s="99" t="s">
        <v>147</v>
      </c>
      <c r="D8" s="101">
        <v>30000</v>
      </c>
      <c r="E8" s="61">
        <v>0</v>
      </c>
    </row>
    <row r="9" spans="1:6" ht="38.25">
      <c r="A9" s="218"/>
      <c r="B9" s="221"/>
      <c r="C9" s="99" t="s">
        <v>148</v>
      </c>
      <c r="D9" s="101">
        <v>10000</v>
      </c>
      <c r="E9" s="61">
        <v>0</v>
      </c>
      <c r="F9" s="99" t="s">
        <v>149</v>
      </c>
    </row>
    <row r="10" spans="1:6" ht="63.75">
      <c r="A10" s="218"/>
      <c r="B10" s="221"/>
      <c r="C10" s="102" t="s">
        <v>186</v>
      </c>
      <c r="D10" s="101">
        <v>200000</v>
      </c>
      <c r="E10" s="61">
        <v>0</v>
      </c>
      <c r="F10" s="99" t="s">
        <v>149</v>
      </c>
    </row>
    <row r="11" spans="1:6">
      <c r="A11" s="219"/>
      <c r="B11" s="222"/>
      <c r="C11" s="102" t="s">
        <v>150</v>
      </c>
      <c r="D11" s="101">
        <v>4487110</v>
      </c>
      <c r="E11" s="61">
        <v>0</v>
      </c>
    </row>
    <row r="12" spans="1:6" ht="25.5">
      <c r="A12" s="217">
        <v>2</v>
      </c>
      <c r="B12" s="220" t="s">
        <v>151</v>
      </c>
      <c r="C12" s="99" t="s">
        <v>58</v>
      </c>
      <c r="D12" s="100">
        <f>'[1]Info podaci'!B22</f>
        <v>1048319.5099999999</v>
      </c>
      <c r="E12" s="61">
        <v>0</v>
      </c>
    </row>
    <row r="13" spans="1:6" ht="25.5">
      <c r="A13" s="218"/>
      <c r="B13" s="221"/>
      <c r="C13" s="99" t="s">
        <v>152</v>
      </c>
      <c r="D13" s="101">
        <v>20000</v>
      </c>
      <c r="E13" s="61">
        <v>0</v>
      </c>
      <c r="F13" s="99" t="s">
        <v>149</v>
      </c>
    </row>
    <row r="14" spans="1:6" ht="38.25">
      <c r="A14" s="218"/>
      <c r="B14" s="221"/>
      <c r="C14" s="99" t="s">
        <v>153</v>
      </c>
      <c r="D14" s="101">
        <v>10000</v>
      </c>
      <c r="E14" s="61">
        <v>0</v>
      </c>
      <c r="F14" s="99" t="s">
        <v>149</v>
      </c>
    </row>
    <row r="15" spans="1:6" ht="25.5">
      <c r="A15" s="218"/>
      <c r="B15" s="221"/>
      <c r="C15" s="99" t="s">
        <v>154</v>
      </c>
      <c r="D15" s="101">
        <v>30000</v>
      </c>
      <c r="E15" s="61">
        <v>0</v>
      </c>
      <c r="F15" s="16"/>
    </row>
    <row r="16" spans="1:6">
      <c r="A16" s="219"/>
      <c r="B16" s="222"/>
      <c r="C16" s="99" t="s">
        <v>150</v>
      </c>
      <c r="D16" s="101">
        <v>1048319.51</v>
      </c>
      <c r="E16" s="61">
        <v>0</v>
      </c>
      <c r="F16" s="16"/>
    </row>
    <row r="17" spans="1:5" ht="25.5">
      <c r="A17" s="217">
        <v>3</v>
      </c>
      <c r="B17" s="220" t="s">
        <v>155</v>
      </c>
      <c r="C17" s="99" t="s">
        <v>58</v>
      </c>
      <c r="D17" s="100">
        <f>'[1]Info podaci'!B30</f>
        <v>91652.17</v>
      </c>
      <c r="E17" s="61">
        <v>0</v>
      </c>
    </row>
    <row r="18" spans="1:5" ht="25.5">
      <c r="A18" s="218"/>
      <c r="B18" s="221"/>
      <c r="C18" s="99" t="s">
        <v>156</v>
      </c>
      <c r="D18" s="101">
        <v>6000</v>
      </c>
      <c r="E18" s="61">
        <v>0</v>
      </c>
    </row>
    <row r="19" spans="1:5" ht="38.25">
      <c r="A19" s="218"/>
      <c r="B19" s="221"/>
      <c r="C19" s="99" t="s">
        <v>157</v>
      </c>
      <c r="D19" s="101">
        <v>15000</v>
      </c>
      <c r="E19" s="61">
        <v>0</v>
      </c>
    </row>
    <row r="20" spans="1:5" ht="25.5">
      <c r="A20" s="218"/>
      <c r="B20" s="221"/>
      <c r="C20" s="99" t="s">
        <v>158</v>
      </c>
      <c r="D20" s="101">
        <v>6000</v>
      </c>
      <c r="E20" s="61">
        <v>0</v>
      </c>
    </row>
    <row r="21" spans="1:5">
      <c r="A21" s="219"/>
      <c r="B21" s="222"/>
      <c r="C21" s="99" t="s">
        <v>150</v>
      </c>
      <c r="D21" s="101">
        <v>91652.17</v>
      </c>
      <c r="E21" s="61">
        <v>0</v>
      </c>
    </row>
    <row r="22" spans="1:5" ht="25.5">
      <c r="A22" s="217">
        <v>5</v>
      </c>
      <c r="B22" s="220" t="s">
        <v>159</v>
      </c>
      <c r="C22" s="99" t="s">
        <v>58</v>
      </c>
      <c r="D22" s="100">
        <v>7000</v>
      </c>
      <c r="E22" s="61">
        <v>0</v>
      </c>
    </row>
    <row r="23" spans="1:5">
      <c r="A23" s="218"/>
      <c r="B23" s="221"/>
      <c r="C23" s="102" t="s">
        <v>67</v>
      </c>
      <c r="D23" s="101">
        <v>7000</v>
      </c>
      <c r="E23" s="61">
        <v>0</v>
      </c>
    </row>
    <row r="24" spans="1:5">
      <c r="A24" s="218"/>
      <c r="B24" s="221"/>
      <c r="C24" s="102" t="s">
        <v>160</v>
      </c>
      <c r="D24" s="101">
        <v>7000</v>
      </c>
      <c r="E24" s="61">
        <v>0</v>
      </c>
    </row>
    <row r="25" spans="1:5" ht="76.5">
      <c r="A25" s="65">
        <v>6</v>
      </c>
      <c r="B25" s="99" t="s">
        <v>59</v>
      </c>
      <c r="C25" s="99" t="s">
        <v>60</v>
      </c>
      <c r="D25" s="100">
        <v>2660</v>
      </c>
      <c r="E25" s="61">
        <v>0</v>
      </c>
    </row>
    <row r="26" spans="1:5" s="104" customFormat="1">
      <c r="A26" s="229" t="s">
        <v>0</v>
      </c>
      <c r="B26" s="229"/>
      <c r="C26" s="229"/>
      <c r="D26" s="103"/>
      <c r="E26" s="103">
        <f>SUM(E6:E25)</f>
        <v>0</v>
      </c>
    </row>
    <row r="28" spans="1:5">
      <c r="B28" s="105" t="s">
        <v>161</v>
      </c>
    </row>
    <row r="29" spans="1:5">
      <c r="B29" s="223" t="s">
        <v>162</v>
      </c>
      <c r="C29" s="223"/>
    </row>
    <row r="30" spans="1:5">
      <c r="B30" s="224" t="s">
        <v>163</v>
      </c>
      <c r="C30" s="225"/>
    </row>
    <row r="31" spans="1:5">
      <c r="B31" s="226" t="s">
        <v>164</v>
      </c>
      <c r="C31" s="226"/>
    </row>
    <row r="32" spans="1:5">
      <c r="B32" s="227" t="s">
        <v>165</v>
      </c>
      <c r="C32" s="228"/>
    </row>
    <row r="34" spans="3:4">
      <c r="C34" s="107"/>
      <c r="D34" s="107"/>
    </row>
  </sheetData>
  <mergeCells count="15">
    <mergeCell ref="B29:C29"/>
    <mergeCell ref="B30:C30"/>
    <mergeCell ref="B31:C31"/>
    <mergeCell ref="B32:C32"/>
    <mergeCell ref="A17:A21"/>
    <mergeCell ref="B17:B21"/>
    <mergeCell ref="A22:A24"/>
    <mergeCell ref="B22:B24"/>
    <mergeCell ref="A26:C26"/>
    <mergeCell ref="A3:E3"/>
    <mergeCell ref="A4:E4"/>
    <mergeCell ref="A6:A11"/>
    <mergeCell ref="B6:B11"/>
    <mergeCell ref="A12:A16"/>
    <mergeCell ref="B12:B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0"/>
  <sheetViews>
    <sheetView zoomScaleNormal="100" workbookViewId="0">
      <selection activeCell="G9" sqref="G9"/>
    </sheetView>
  </sheetViews>
  <sheetFormatPr defaultColWidth="15" defaultRowHeight="12.75"/>
  <cols>
    <col min="1" max="1" width="5.28515625" style="17" customWidth="1"/>
    <col min="2" max="2" width="6.85546875" style="22" customWidth="1"/>
    <col min="3" max="3" width="15" style="17"/>
    <col min="4" max="4" width="15" style="21"/>
    <col min="5" max="5" width="12.7109375" style="21" customWidth="1"/>
    <col min="6" max="6" width="11.5703125" style="21" customWidth="1"/>
    <col min="7" max="7" width="15" style="18"/>
    <col min="8" max="16384" width="15" style="19"/>
  </cols>
  <sheetData>
    <row r="2" spans="2:7">
      <c r="C2" s="230" t="s">
        <v>62</v>
      </c>
      <c r="D2" s="230"/>
      <c r="G2" s="23"/>
    </row>
    <row r="3" spans="2:7">
      <c r="C3" s="24" t="s">
        <v>63</v>
      </c>
      <c r="D3" s="25"/>
      <c r="E3" s="25"/>
      <c r="F3" s="25"/>
      <c r="G3" s="26"/>
    </row>
    <row r="4" spans="2:7">
      <c r="B4" s="27"/>
      <c r="C4" s="27"/>
      <c r="D4" s="20"/>
      <c r="E4" s="20"/>
    </row>
    <row r="5" spans="2:7" ht="51">
      <c r="B5" s="108" t="s">
        <v>21</v>
      </c>
      <c r="C5" s="108" t="s">
        <v>22</v>
      </c>
      <c r="D5" s="108" t="s">
        <v>166</v>
      </c>
      <c r="E5" s="108" t="s">
        <v>68</v>
      </c>
      <c r="F5" s="108" t="s">
        <v>69</v>
      </c>
      <c r="G5" s="108" t="s">
        <v>70</v>
      </c>
    </row>
    <row r="6" spans="2:7" ht="63.75">
      <c r="B6" s="109">
        <v>1</v>
      </c>
      <c r="C6" s="110" t="s">
        <v>167</v>
      </c>
      <c r="D6" s="111">
        <v>133000</v>
      </c>
      <c r="E6" s="111">
        <v>266000</v>
      </c>
      <c r="F6" s="112" t="s">
        <v>168</v>
      </c>
      <c r="G6" s="113">
        <v>0</v>
      </c>
    </row>
    <row r="7" spans="2:7" ht="38.25">
      <c r="B7" s="109">
        <v>2</v>
      </c>
      <c r="C7" s="110" t="s">
        <v>23</v>
      </c>
      <c r="D7" s="111">
        <v>133000</v>
      </c>
      <c r="E7" s="111">
        <v>266000</v>
      </c>
      <c r="F7" s="112" t="s">
        <v>168</v>
      </c>
      <c r="G7" s="113">
        <v>0</v>
      </c>
    </row>
    <row r="8" spans="2:7" ht="25.5">
      <c r="B8" s="109">
        <v>3</v>
      </c>
      <c r="C8" s="110" t="s">
        <v>169</v>
      </c>
      <c r="D8" s="111">
        <v>66500</v>
      </c>
      <c r="E8" s="111">
        <v>133000</v>
      </c>
      <c r="F8" s="112" t="s">
        <v>168</v>
      </c>
      <c r="G8" s="113">
        <v>0</v>
      </c>
    </row>
    <row r="9" spans="2:7">
      <c r="B9" s="233" t="s">
        <v>0</v>
      </c>
      <c r="C9" s="233"/>
      <c r="D9" s="233"/>
      <c r="E9" s="233"/>
      <c r="F9" s="233"/>
      <c r="G9" s="114">
        <f>SUM(G6:G8)</f>
        <v>0</v>
      </c>
    </row>
    <row r="10" spans="2:7">
      <c r="B10" s="27"/>
      <c r="C10" s="27"/>
      <c r="D10" s="27"/>
      <c r="E10" s="27"/>
      <c r="F10" s="27"/>
      <c r="G10" s="115"/>
    </row>
    <row r="11" spans="2:7" ht="15">
      <c r="B11" s="116"/>
      <c r="C11" s="116"/>
      <c r="D11" s="117"/>
      <c r="E11" s="117"/>
      <c r="F11" s="117"/>
      <c r="G11" s="118"/>
    </row>
    <row r="12" spans="2:7" ht="15">
      <c r="B12" s="116"/>
      <c r="C12" s="116"/>
      <c r="D12" s="117"/>
      <c r="E12" s="117"/>
      <c r="F12" s="117"/>
      <c r="G12" s="118"/>
    </row>
    <row r="13" spans="2:7" ht="15">
      <c r="B13" s="119"/>
      <c r="C13" s="234" t="s">
        <v>62</v>
      </c>
      <c r="D13" s="234"/>
      <c r="E13" s="120"/>
      <c r="F13" s="120"/>
      <c r="G13" s="121"/>
    </row>
    <row r="14" spans="2:7" ht="15">
      <c r="B14" s="119"/>
      <c r="C14" s="235" t="s">
        <v>170</v>
      </c>
      <c r="D14" s="236"/>
      <c r="E14" s="236"/>
      <c r="F14" s="236"/>
      <c r="G14" s="237"/>
    </row>
    <row r="15" spans="2:7" ht="15">
      <c r="B15" s="116"/>
      <c r="C15" s="238" t="s">
        <v>171</v>
      </c>
      <c r="D15" s="238"/>
      <c r="E15" s="238"/>
      <c r="F15" s="238"/>
      <c r="G15" s="238"/>
    </row>
    <row r="16" spans="2:7" ht="15">
      <c r="B16" s="122">
        <v>1</v>
      </c>
      <c r="C16" s="231" t="s">
        <v>172</v>
      </c>
      <c r="D16" s="231"/>
      <c r="E16" s="231"/>
      <c r="F16" s="231"/>
      <c r="G16" s="231"/>
    </row>
    <row r="17" spans="2:7" ht="15">
      <c r="B17" s="122">
        <v>2</v>
      </c>
      <c r="C17" s="231" t="s">
        <v>173</v>
      </c>
      <c r="D17" s="231"/>
      <c r="E17" s="231"/>
      <c r="F17" s="231"/>
      <c r="G17" s="231"/>
    </row>
    <row r="18" spans="2:7" ht="15">
      <c r="B18" s="122">
        <v>3</v>
      </c>
      <c r="C18" s="232" t="s">
        <v>174</v>
      </c>
      <c r="D18" s="232"/>
      <c r="E18" s="232"/>
      <c r="F18" s="232"/>
      <c r="G18" s="232"/>
    </row>
    <row r="19" spans="2:7" ht="15">
      <c r="B19" s="122">
        <v>4</v>
      </c>
      <c r="C19" s="232" t="s">
        <v>175</v>
      </c>
      <c r="D19" s="232"/>
      <c r="E19" s="232"/>
      <c r="F19" s="232"/>
      <c r="G19" s="232"/>
    </row>
    <row r="20" spans="2:7" ht="15">
      <c r="B20" s="122">
        <v>5</v>
      </c>
      <c r="C20" s="232" t="s">
        <v>176</v>
      </c>
      <c r="D20" s="232"/>
      <c r="E20" s="232"/>
      <c r="F20" s="232"/>
      <c r="G20" s="232"/>
    </row>
  </sheetData>
  <mergeCells count="10">
    <mergeCell ref="C2:D2"/>
    <mergeCell ref="C17:G17"/>
    <mergeCell ref="C18:G18"/>
    <mergeCell ref="C19:G19"/>
    <mergeCell ref="C20:G20"/>
    <mergeCell ref="B9:F9"/>
    <mergeCell ref="C13:D13"/>
    <mergeCell ref="C14:G14"/>
    <mergeCell ref="C15:G15"/>
    <mergeCell ref="C16:G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zoomScaleNormal="100" workbookViewId="0">
      <selection activeCell="G12" sqref="G12"/>
    </sheetView>
  </sheetViews>
  <sheetFormatPr defaultColWidth="8.7109375" defaultRowHeight="12.75"/>
  <cols>
    <col min="1" max="1" width="2.7109375" style="28" customWidth="1"/>
    <col min="2" max="2" width="4.7109375" style="28" bestFit="1" customWidth="1"/>
    <col min="3" max="3" width="27.42578125" style="28" customWidth="1"/>
    <col min="4" max="4" width="23.5703125" style="30" customWidth="1"/>
    <col min="5" max="5" width="12.7109375" style="29" customWidth="1"/>
    <col min="6" max="6" width="20.7109375" style="30" customWidth="1"/>
    <col min="7" max="16384" width="8.7109375" style="28"/>
  </cols>
  <sheetData>
    <row r="1" spans="1:7" s="13" customFormat="1" ht="15" customHeight="1">
      <c r="A1" s="31"/>
      <c r="B1" s="239" t="s">
        <v>64</v>
      </c>
      <c r="C1" s="239"/>
      <c r="D1" s="239"/>
      <c r="E1" s="239"/>
    </row>
    <row r="3" spans="1:7" ht="38.25">
      <c r="B3" s="123" t="s">
        <v>10</v>
      </c>
      <c r="C3" s="124" t="s">
        <v>22</v>
      </c>
      <c r="D3" s="125" t="s">
        <v>71</v>
      </c>
      <c r="E3" s="126" t="s">
        <v>25</v>
      </c>
      <c r="F3" s="98" t="s">
        <v>177</v>
      </c>
      <c r="G3" s="98" t="s">
        <v>178</v>
      </c>
    </row>
    <row r="4" spans="1:7">
      <c r="B4" s="244" t="s">
        <v>179</v>
      </c>
      <c r="C4" s="244"/>
      <c r="D4" s="244"/>
      <c r="E4" s="244"/>
      <c r="F4" s="244"/>
      <c r="G4" s="244"/>
    </row>
    <row r="5" spans="1:7">
      <c r="B5" s="127">
        <v>1</v>
      </c>
      <c r="C5" s="128" t="s">
        <v>26</v>
      </c>
      <c r="D5" s="129">
        <v>5350</v>
      </c>
      <c r="E5" s="245">
        <v>90</v>
      </c>
      <c r="F5" s="130">
        <v>0</v>
      </c>
      <c r="G5" s="130">
        <v>0</v>
      </c>
    </row>
    <row r="6" spans="1:7">
      <c r="B6" s="127">
        <v>2</v>
      </c>
      <c r="C6" s="128" t="s">
        <v>27</v>
      </c>
      <c r="D6" s="129">
        <v>10700</v>
      </c>
      <c r="E6" s="246"/>
      <c r="F6" s="130">
        <v>0</v>
      </c>
      <c r="G6" s="130">
        <v>0</v>
      </c>
    </row>
    <row r="7" spans="1:7">
      <c r="B7" s="127">
        <v>3</v>
      </c>
      <c r="C7" s="128" t="s">
        <v>28</v>
      </c>
      <c r="D7" s="129">
        <v>4000</v>
      </c>
      <c r="E7" s="246"/>
      <c r="F7" s="130">
        <v>0</v>
      </c>
      <c r="G7" s="130">
        <v>0</v>
      </c>
    </row>
    <row r="8" spans="1:7">
      <c r="B8" s="127">
        <v>4</v>
      </c>
      <c r="C8" s="128" t="s">
        <v>29</v>
      </c>
      <c r="D8" s="129">
        <v>10</v>
      </c>
      <c r="E8" s="246"/>
      <c r="F8" s="130">
        <v>0</v>
      </c>
      <c r="G8" s="130">
        <v>0</v>
      </c>
    </row>
    <row r="9" spans="1:7">
      <c r="B9" s="127">
        <v>5</v>
      </c>
      <c r="C9" s="128" t="s">
        <v>72</v>
      </c>
      <c r="D9" s="131">
        <v>2000</v>
      </c>
      <c r="E9" s="246"/>
      <c r="F9" s="130">
        <v>0</v>
      </c>
      <c r="G9" s="130">
        <v>0</v>
      </c>
    </row>
    <row r="10" spans="1:7">
      <c r="B10" s="127">
        <v>6</v>
      </c>
      <c r="C10" s="128" t="s">
        <v>30</v>
      </c>
      <c r="D10" s="132">
        <v>450</v>
      </c>
      <c r="E10" s="246"/>
      <c r="F10" s="130">
        <v>0</v>
      </c>
      <c r="G10" s="130">
        <v>0</v>
      </c>
    </row>
    <row r="11" spans="1:7">
      <c r="B11" s="127">
        <v>7</v>
      </c>
      <c r="C11" s="128" t="s">
        <v>31</v>
      </c>
      <c r="D11" s="132">
        <v>2500</v>
      </c>
      <c r="E11" s="246"/>
      <c r="F11" s="130">
        <v>0</v>
      </c>
      <c r="G11" s="130">
        <v>0</v>
      </c>
    </row>
    <row r="12" spans="1:7">
      <c r="B12" s="247" t="s">
        <v>0</v>
      </c>
      <c r="C12" s="247"/>
      <c r="D12" s="247"/>
      <c r="E12" s="247"/>
      <c r="F12" s="133"/>
      <c r="G12" s="133">
        <f>SUM(G5:G11)</f>
        <v>0</v>
      </c>
    </row>
    <row r="13" spans="1:7">
      <c r="G13" s="161"/>
    </row>
    <row r="15" spans="1:7" ht="38.25" customHeight="1">
      <c r="B15" s="241" t="s">
        <v>73</v>
      </c>
      <c r="C15" s="242"/>
      <c r="D15" s="243"/>
    </row>
    <row r="16" spans="1:7" ht="12.75" customHeight="1">
      <c r="B16" s="240" t="s">
        <v>74</v>
      </c>
      <c r="C16" s="240"/>
      <c r="D16" s="240"/>
    </row>
    <row r="17" spans="2:4" ht="12.75" customHeight="1">
      <c r="B17" s="240" t="s">
        <v>86</v>
      </c>
      <c r="C17" s="240"/>
      <c r="D17" s="240"/>
    </row>
    <row r="18" spans="2:4">
      <c r="B18" s="240"/>
      <c r="C18" s="240"/>
      <c r="D18" s="240"/>
    </row>
  </sheetData>
  <mergeCells count="7">
    <mergeCell ref="B1:E1"/>
    <mergeCell ref="B16:D16"/>
    <mergeCell ref="B17:D18"/>
    <mergeCell ref="B15:D15"/>
    <mergeCell ref="B4:G4"/>
    <mergeCell ref="E5:E11"/>
    <mergeCell ref="B12:E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15"/>
  <sheetViews>
    <sheetView zoomScaleNormal="100" workbookViewId="0">
      <selection activeCell="C22" sqref="C22"/>
    </sheetView>
  </sheetViews>
  <sheetFormatPr defaultRowHeight="15"/>
  <cols>
    <col min="1" max="1" width="18.5703125" customWidth="1"/>
    <col min="2" max="2" width="18" customWidth="1"/>
    <col min="3" max="3" width="14.85546875" customWidth="1"/>
    <col min="4" max="4" width="14.42578125" bestFit="1" customWidth="1"/>
    <col min="5" max="5" width="13.28515625" customWidth="1"/>
    <col min="6" max="6" width="13.5703125" customWidth="1"/>
    <col min="7" max="7" width="13.28515625" customWidth="1"/>
    <col min="8" max="8" width="12.5703125" customWidth="1"/>
    <col min="9" max="9" width="14.42578125" bestFit="1" customWidth="1"/>
    <col min="10" max="10" width="16.7109375" customWidth="1"/>
  </cols>
  <sheetData>
    <row r="2" spans="1:10">
      <c r="A2" s="252" t="s">
        <v>180</v>
      </c>
      <c r="B2" s="252"/>
      <c r="C2" s="252"/>
      <c r="D2" s="134"/>
      <c r="E2" s="134"/>
      <c r="F2" s="134"/>
      <c r="G2" s="134"/>
      <c r="H2" s="134"/>
      <c r="I2" s="134"/>
      <c r="J2" s="134"/>
    </row>
    <row r="3" spans="1:10">
      <c r="A3" s="253" t="s">
        <v>181</v>
      </c>
      <c r="B3" s="253"/>
      <c r="C3" s="253"/>
      <c r="D3" s="134"/>
      <c r="E3" s="134"/>
      <c r="F3" s="134"/>
      <c r="G3" s="134"/>
      <c r="H3" s="134"/>
      <c r="I3" s="134"/>
      <c r="J3" s="134"/>
    </row>
    <row r="4" spans="1:10">
      <c r="A4" s="254" t="s">
        <v>182</v>
      </c>
      <c r="B4" s="254"/>
      <c r="C4" s="254"/>
      <c r="D4" s="134"/>
      <c r="E4" s="134"/>
      <c r="F4" s="134"/>
      <c r="G4" s="134"/>
      <c r="H4" s="134"/>
      <c r="I4" s="134"/>
      <c r="J4" s="134"/>
    </row>
    <row r="5" spans="1:10">
      <c r="A5" s="135"/>
      <c r="B5" s="134"/>
      <c r="C5" s="134"/>
      <c r="D5" s="134"/>
      <c r="E5" s="134"/>
      <c r="F5" s="134"/>
      <c r="G5" s="134"/>
      <c r="H5" s="134"/>
      <c r="I5" s="134"/>
      <c r="J5" s="134"/>
    </row>
    <row r="6" spans="1:10">
      <c r="A6" s="136"/>
      <c r="B6" s="134"/>
      <c r="C6" s="134"/>
      <c r="D6" s="134"/>
      <c r="E6" s="134"/>
      <c r="F6" s="134"/>
      <c r="G6" s="134"/>
      <c r="H6" s="134"/>
      <c r="I6" s="134"/>
      <c r="J6" s="134"/>
    </row>
    <row r="7" spans="1:10">
      <c r="A7" s="134"/>
      <c r="B7" s="134"/>
      <c r="C7" s="134"/>
      <c r="D7" s="134"/>
      <c r="E7" s="134"/>
      <c r="F7" s="134"/>
      <c r="G7" s="134"/>
      <c r="H7" s="134"/>
      <c r="I7" s="134"/>
      <c r="J7" s="134"/>
    </row>
    <row r="8" spans="1:10" ht="15.75" thickBot="1">
      <c r="A8" s="134"/>
      <c r="B8" s="134"/>
      <c r="C8" s="134"/>
      <c r="D8" s="134"/>
      <c r="E8" s="134"/>
      <c r="F8" s="134"/>
      <c r="G8" s="134"/>
      <c r="H8" s="134"/>
      <c r="I8" s="134"/>
      <c r="J8" s="134"/>
    </row>
    <row r="9" spans="1:10" ht="15.75" thickBot="1">
      <c r="A9" s="137" t="s">
        <v>40</v>
      </c>
      <c r="B9" s="138" t="s">
        <v>76</v>
      </c>
      <c r="C9" s="138" t="s">
        <v>77</v>
      </c>
      <c r="D9" s="138" t="s">
        <v>78</v>
      </c>
      <c r="E9" s="138" t="s">
        <v>79</v>
      </c>
      <c r="F9" s="138" t="s">
        <v>80</v>
      </c>
      <c r="G9" s="138" t="s">
        <v>81</v>
      </c>
      <c r="H9" s="138" t="s">
        <v>82</v>
      </c>
      <c r="I9" s="138" t="s">
        <v>83</v>
      </c>
      <c r="J9" s="138" t="s">
        <v>84</v>
      </c>
    </row>
    <row r="10" spans="1:10" ht="15.75" thickBot="1">
      <c r="A10" s="248" t="s">
        <v>183</v>
      </c>
      <c r="B10" s="139">
        <v>2022</v>
      </c>
      <c r="C10" s="140">
        <v>0</v>
      </c>
      <c r="D10" s="140">
        <v>0</v>
      </c>
      <c r="E10" s="140">
        <v>0</v>
      </c>
      <c r="F10" s="140">
        <v>0</v>
      </c>
      <c r="G10" s="140">
        <v>0</v>
      </c>
      <c r="H10" s="140">
        <v>0</v>
      </c>
      <c r="I10" s="140">
        <v>0</v>
      </c>
      <c r="J10" s="141">
        <f t="shared" ref="J10:J15" si="0">SUM(D10:I10)</f>
        <v>0</v>
      </c>
    </row>
    <row r="11" spans="1:10" ht="15.75" thickBot="1">
      <c r="A11" s="249"/>
      <c r="B11" s="142">
        <v>2023</v>
      </c>
      <c r="C11" s="140">
        <v>0</v>
      </c>
      <c r="D11" s="140">
        <v>0</v>
      </c>
      <c r="E11" s="140">
        <v>4347.5600000000004</v>
      </c>
      <c r="F11" s="140">
        <v>0</v>
      </c>
      <c r="G11" s="140">
        <v>0</v>
      </c>
      <c r="H11" s="140">
        <v>0</v>
      </c>
      <c r="I11" s="140">
        <v>0</v>
      </c>
      <c r="J11" s="141">
        <f t="shared" si="0"/>
        <v>4347.5600000000004</v>
      </c>
    </row>
    <row r="12" spans="1:10" ht="15.75" thickBot="1">
      <c r="A12" s="249"/>
      <c r="B12" s="143">
        <v>2024</v>
      </c>
      <c r="C12" s="140">
        <v>0</v>
      </c>
      <c r="D12" s="140">
        <v>0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1">
        <f t="shared" si="0"/>
        <v>0</v>
      </c>
    </row>
    <row r="13" spans="1:10" ht="15.75" thickBot="1">
      <c r="A13" s="250"/>
      <c r="B13" s="162">
        <v>2025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141">
        <v>0</v>
      </c>
    </row>
    <row r="14" spans="1:10" ht="15.75" thickBot="1">
      <c r="A14" s="251"/>
      <c r="B14" s="144">
        <v>2026</v>
      </c>
      <c r="C14" s="140">
        <v>0</v>
      </c>
      <c r="D14" s="140">
        <v>0</v>
      </c>
      <c r="E14" s="140">
        <v>0</v>
      </c>
      <c r="F14" s="140">
        <v>0</v>
      </c>
      <c r="G14" s="140">
        <v>0</v>
      </c>
      <c r="H14" s="140">
        <v>0</v>
      </c>
      <c r="I14" s="140">
        <v>0</v>
      </c>
      <c r="J14" s="141">
        <f>SUM(C14:I14)</f>
        <v>0</v>
      </c>
    </row>
    <row r="15" spans="1:10" ht="15.75" thickBot="1">
      <c r="A15" s="145" t="s">
        <v>184</v>
      </c>
      <c r="B15" s="146"/>
      <c r="C15" s="140">
        <v>0</v>
      </c>
      <c r="D15" s="140">
        <f t="shared" ref="D15:I15" si="1">SUM(D10:D14)</f>
        <v>0</v>
      </c>
      <c r="E15" s="140">
        <f t="shared" si="1"/>
        <v>4347.5600000000004</v>
      </c>
      <c r="F15" s="140">
        <f t="shared" si="1"/>
        <v>0</v>
      </c>
      <c r="G15" s="140">
        <f t="shared" si="1"/>
        <v>0</v>
      </c>
      <c r="H15" s="140">
        <f t="shared" si="1"/>
        <v>0</v>
      </c>
      <c r="I15" s="140">
        <f t="shared" si="1"/>
        <v>0</v>
      </c>
      <c r="J15" s="141">
        <f t="shared" si="0"/>
        <v>4347.5600000000004</v>
      </c>
    </row>
  </sheetData>
  <mergeCells count="4">
    <mergeCell ref="A10:A14"/>
    <mergeCell ref="A2:C2"/>
    <mergeCell ref="A3:C3"/>
    <mergeCell ref="A4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9ddc23-bed4-4e5e-9b5d-671929f6442a" xsi:nil="true"/>
    <lcf76f155ced4ddcb4097134ff3c332f xmlns="6569dca0-b031-443f-93f4-5ba42bcd772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7188262EA87A44BEFF305231277A39" ma:contentTypeVersion="13" ma:contentTypeDescription="Stvaranje novog dokumenta." ma:contentTypeScope="" ma:versionID="ad783dd2cc43f6286029cf8f021d42f9">
  <xsd:schema xmlns:xsd="http://www.w3.org/2001/XMLSchema" xmlns:xs="http://www.w3.org/2001/XMLSchema" xmlns:p="http://schemas.microsoft.com/office/2006/metadata/properties" xmlns:ns2="6569dca0-b031-443f-93f4-5ba42bcd7728" xmlns:ns3="a29ddc23-bed4-4e5e-9b5d-671929f6442a" targetNamespace="http://schemas.microsoft.com/office/2006/metadata/properties" ma:root="true" ma:fieldsID="d6e958b952f3c2a2ff6b5dbd9c4f2e20" ns2:_="" ns3:_="">
    <xsd:import namespace="6569dca0-b031-443f-93f4-5ba42bcd7728"/>
    <xsd:import namespace="a29ddc23-bed4-4e5e-9b5d-671929f6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9dca0-b031-443f-93f4-5ba42bcd7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e1bd9e5e-d804-4871-86ff-1c0afd17be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ddc23-bed4-4e5e-9b5d-671929f644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2c390f-764f-4312-a927-2415a2fac39c}" ma:internalName="TaxCatchAll" ma:showField="CatchAllData" ma:web="a29ddc23-bed4-4e5e-9b5d-671929f6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A1D2E-274D-4D21-8FBF-6E41BE4F5DB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f4b2d2b-3c43-4802-9828-3d0474e9e4fa"/>
    <ds:schemaRef ds:uri="http://schemas.microsoft.com/office/2006/documentManagement/types"/>
    <ds:schemaRef ds:uri="http://schemas.microsoft.com/office/infopath/2007/PartnerControls"/>
    <ds:schemaRef ds:uri="d6302e41-8354-4871-858a-0a78ce961940"/>
    <ds:schemaRef ds:uri="http://purl.org/dc/elements/1.1/"/>
    <ds:schemaRef ds:uri="http://www.w3.org/XML/1998/namespace"/>
    <ds:schemaRef ds:uri="http://purl.org/dc/dcmitype/"/>
    <ds:schemaRef ds:uri="4c6ea228-a520-4d9f-bc40-c2b3fec9eb0c"/>
    <ds:schemaRef ds:uri="b5fe3fa2-391e-4f26-845b-4448fd044667"/>
    <ds:schemaRef ds:uri="a29ddc23-bed4-4e5e-9b5d-671929f6442a"/>
    <ds:schemaRef ds:uri="6569dca0-b031-443f-93f4-5ba42bcd7728"/>
  </ds:schemaRefs>
</ds:datastoreItem>
</file>

<file path=customXml/itemProps2.xml><?xml version="1.0" encoding="utf-8"?>
<ds:datastoreItem xmlns:ds="http://schemas.openxmlformats.org/officeDocument/2006/customXml" ds:itemID="{5F2EEBD7-9ADE-4C47-9B8B-24C890082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9dca0-b031-443f-93f4-5ba42bcd7728"/>
    <ds:schemaRef ds:uri="a29ddc23-bed4-4e5e-9b5d-671929f6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5A7763-40CA-4FE3-B6B1-FA88780C31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Rekapitulacija</vt:lpstr>
      <vt:lpstr>Podaci</vt:lpstr>
      <vt:lpstr>Imenovani rizici</vt:lpstr>
      <vt:lpstr>Odgovornost</vt:lpstr>
      <vt:lpstr>Nezgoda </vt:lpstr>
      <vt:lpstr>Štete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0x010100BF7188262EA87A44BEFF305231277A39</vt:lpwstr>
  </property>
  <property fmtid="{D5CDD505-2E9C-101B-9397-08002B2CF9AE}" pid="3" name="MediaServiceImageTags">
    <vt:lpwstr/>
  </property>
</Properties>
</file>